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 в КСО за 2019г испр\"/>
    </mc:Choice>
  </mc:AlternateContent>
  <xr:revisionPtr revIDLastSave="0" documentId="13_ncr:1_{6FD65914-D848-4DFD-9C70-2F54E87788B9}" xr6:coauthVersionLast="45" xr6:coauthVersionMax="45" xr10:uidLastSave="{00000000-0000-0000-0000-000000000000}"/>
  <bookViews>
    <workbookView xWindow="-120" yWindow="-120" windowWidth="24240" windowHeight="13290" xr2:uid="{00000000-000D-0000-FFFF-FFFF00000000}"/>
  </bookViews>
  <sheets>
    <sheet name="1-й год" sheetId="1" r:id="rId1"/>
  </sheets>
  <definedNames>
    <definedName name="_xlnm._FilterDatabase" localSheetId="0" hidden="1">'1-й год'!$A$12:$BB$244</definedName>
    <definedName name="_xlnm.Print_Titles" localSheetId="0">'1-й год'!$11:$11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105" i="1" l="1"/>
  <c r="BA21" i="1" l="1"/>
  <c r="AA21" i="1"/>
  <c r="BB12" i="1"/>
  <c r="BB244" i="1" l="1"/>
  <c r="BB243" i="1"/>
  <c r="BB242" i="1"/>
  <c r="BB241" i="1"/>
  <c r="BB240" i="1"/>
  <c r="BB239" i="1"/>
  <c r="BB237" i="1"/>
  <c r="BB236" i="1"/>
  <c r="BB233" i="1"/>
  <c r="BB232" i="1"/>
  <c r="BB231" i="1"/>
  <c r="BB230" i="1"/>
  <c r="BB229" i="1"/>
  <c r="BB227" i="1"/>
  <c r="BB226" i="1"/>
  <c r="BB224" i="1"/>
  <c r="BB223" i="1"/>
  <c r="BB222" i="1"/>
  <c r="BB221" i="1"/>
  <c r="BB219" i="1"/>
  <c r="BB218" i="1"/>
  <c r="BB217" i="1"/>
  <c r="BB215" i="1"/>
  <c r="BB213" i="1"/>
  <c r="BB212" i="1"/>
  <c r="BB211" i="1"/>
  <c r="BB210" i="1"/>
  <c r="BB209" i="1"/>
  <c r="BB208" i="1"/>
  <c r="BB206" i="1"/>
  <c r="BB205" i="1"/>
  <c r="BB204" i="1"/>
  <c r="BB203" i="1"/>
  <c r="BB202" i="1"/>
  <c r="BB201" i="1"/>
  <c r="BB200" i="1"/>
  <c r="BB199" i="1"/>
  <c r="BB198" i="1"/>
  <c r="BB197" i="1"/>
  <c r="BB196" i="1"/>
  <c r="BB194" i="1"/>
  <c r="BB193" i="1"/>
  <c r="BB192" i="1"/>
  <c r="BB190" i="1"/>
  <c r="BB188" i="1"/>
  <c r="BB187" i="1"/>
  <c r="BB186" i="1"/>
  <c r="BB185" i="1"/>
  <c r="BB184" i="1"/>
  <c r="BB183" i="1"/>
  <c r="BB182" i="1"/>
  <c r="BB181" i="1"/>
  <c r="BB180" i="1"/>
  <c r="BB179" i="1"/>
  <c r="BB178" i="1"/>
  <c r="BB177" i="1"/>
  <c r="BB176" i="1"/>
  <c r="BB175" i="1"/>
  <c r="BB174" i="1"/>
  <c r="BB173" i="1"/>
  <c r="BB172" i="1"/>
  <c r="BB171" i="1"/>
  <c r="BB170" i="1"/>
  <c r="BB169" i="1"/>
  <c r="BB168" i="1"/>
  <c r="BB167" i="1"/>
  <c r="BB165" i="1"/>
  <c r="BB164" i="1"/>
  <c r="BB163" i="1"/>
  <c r="BB162" i="1"/>
  <c r="BB161" i="1"/>
  <c r="BB160" i="1"/>
  <c r="BB159" i="1"/>
  <c r="BB158" i="1"/>
  <c r="BB156" i="1"/>
  <c r="BB155" i="1"/>
  <c r="BB154" i="1"/>
  <c r="BB153" i="1"/>
  <c r="BB152" i="1"/>
  <c r="BB151" i="1"/>
  <c r="BB150" i="1"/>
  <c r="BB149" i="1"/>
  <c r="BB148" i="1"/>
  <c r="BB147" i="1"/>
  <c r="BB143" i="1"/>
  <c r="BB142" i="1"/>
  <c r="BB141" i="1"/>
  <c r="BB140" i="1"/>
  <c r="BB139" i="1"/>
  <c r="BB138" i="1"/>
  <c r="BB137" i="1"/>
  <c r="BB136" i="1"/>
  <c r="BB135" i="1"/>
  <c r="BB134" i="1"/>
  <c r="BB133" i="1"/>
  <c r="BB132" i="1"/>
  <c r="BB131" i="1"/>
  <c r="BB130" i="1"/>
  <c r="BB129" i="1"/>
  <c r="BB128" i="1"/>
  <c r="BB127" i="1"/>
  <c r="BB126" i="1"/>
  <c r="BB125" i="1"/>
  <c r="BB124" i="1"/>
  <c r="BB123" i="1"/>
  <c r="BB122" i="1"/>
  <c r="BB121" i="1"/>
  <c r="BB120" i="1"/>
  <c r="BB119" i="1"/>
  <c r="BB118" i="1"/>
  <c r="BB117" i="1"/>
  <c r="BB116" i="1"/>
  <c r="BB115" i="1"/>
  <c r="BB112" i="1"/>
  <c r="BB111" i="1"/>
  <c r="BB110" i="1"/>
  <c r="BB109" i="1"/>
  <c r="BB108" i="1"/>
  <c r="BB107" i="1"/>
  <c r="BB106" i="1"/>
  <c r="BB104" i="1"/>
  <c r="BB103" i="1"/>
  <c r="BB102" i="1"/>
  <c r="BB101" i="1"/>
  <c r="BB95" i="1"/>
  <c r="BB94" i="1"/>
  <c r="BB93" i="1"/>
  <c r="BB92" i="1"/>
  <c r="BB91" i="1"/>
  <c r="BB90" i="1"/>
  <c r="BB89" i="1"/>
  <c r="BB87" i="1"/>
  <c r="BB86" i="1"/>
  <c r="BB85" i="1"/>
  <c r="BB84" i="1"/>
  <c r="BB83" i="1"/>
  <c r="BB82" i="1"/>
  <c r="BB81" i="1"/>
  <c r="BB80" i="1"/>
  <c r="BB79" i="1"/>
  <c r="BB78" i="1"/>
  <c r="BB77" i="1"/>
  <c r="BB76" i="1"/>
  <c r="BB74" i="1"/>
  <c r="BB73" i="1"/>
  <c r="BB72" i="1"/>
  <c r="BB71" i="1"/>
  <c r="BB70" i="1"/>
  <c r="BB69" i="1"/>
  <c r="BB68" i="1"/>
  <c r="BB64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2" i="1"/>
  <c r="BB31" i="1"/>
  <c r="BB30" i="1"/>
  <c r="BB29" i="1"/>
  <c r="BB28" i="1"/>
  <c r="BB27" i="1"/>
  <c r="BB26" i="1"/>
  <c r="BB23" i="1"/>
  <c r="BB22" i="1"/>
  <c r="BB18" i="1"/>
  <c r="BB17" i="1"/>
  <c r="BB16" i="1"/>
  <c r="BB15" i="1"/>
  <c r="BB14" i="1"/>
  <c r="AA228" i="1" l="1"/>
  <c r="BA235" i="1" l="1"/>
  <c r="BA234" i="1"/>
  <c r="AA235" i="1"/>
  <c r="AA234" i="1" s="1"/>
  <c r="BA238" i="1"/>
  <c r="AA238" i="1"/>
  <c r="BA228" i="1"/>
  <c r="BB228" i="1" s="1"/>
  <c r="BA214" i="1"/>
  <c r="AA214" i="1"/>
  <c r="AA189" i="1"/>
  <c r="BA225" i="1"/>
  <c r="AA225" i="1"/>
  <c r="BA220" i="1"/>
  <c r="AA220" i="1"/>
  <c r="BA216" i="1"/>
  <c r="AA216" i="1"/>
  <c r="BA207" i="1"/>
  <c r="AA207" i="1"/>
  <c r="BA189" i="1"/>
  <c r="BA195" i="1"/>
  <c r="AA195" i="1"/>
  <c r="BA191" i="1"/>
  <c r="AA191" i="1"/>
  <c r="BA157" i="1"/>
  <c r="AA157" i="1"/>
  <c r="BA146" i="1"/>
  <c r="AA146" i="1"/>
  <c r="BA166" i="1"/>
  <c r="AA166" i="1"/>
  <c r="BA114" i="1"/>
  <c r="AA114" i="1"/>
  <c r="BA100" i="1"/>
  <c r="AA100" i="1"/>
  <c r="AA99" i="1" s="1"/>
  <c r="AA98" i="1" s="1"/>
  <c r="BA88" i="1"/>
  <c r="AA88" i="1"/>
  <c r="AA75" i="1" s="1"/>
  <c r="BA49" i="1"/>
  <c r="AA49" i="1"/>
  <c r="AA20" i="1"/>
  <c r="BA25" i="1"/>
  <c r="AA25" i="1"/>
  <c r="AA24" i="1" s="1"/>
  <c r="AA145" i="1"/>
  <c r="AA144" i="1" s="1"/>
  <c r="BB144" i="1" s="1"/>
  <c r="AA113" i="1"/>
  <c r="BB113" i="1" s="1"/>
  <c r="BB166" i="1" l="1"/>
  <c r="BB88" i="1"/>
  <c r="BB191" i="1"/>
  <c r="BB49" i="1"/>
  <c r="BB216" i="1"/>
  <c r="BB234" i="1"/>
  <c r="BA99" i="1"/>
  <c r="BB99" i="1" s="1"/>
  <c r="BB100" i="1"/>
  <c r="BA145" i="1"/>
  <c r="BB145" i="1" s="1"/>
  <c r="BB146" i="1"/>
  <c r="BB195" i="1"/>
  <c r="BB214" i="1"/>
  <c r="BB235" i="1"/>
  <c r="BA24" i="1"/>
  <c r="BB24" i="1" s="1"/>
  <c r="BB25" i="1"/>
  <c r="BB62" i="1"/>
  <c r="BB189" i="1"/>
  <c r="BB220" i="1"/>
  <c r="BA75" i="1"/>
  <c r="BB114" i="1"/>
  <c r="BB157" i="1"/>
  <c r="BA20" i="1"/>
  <c r="BB20" i="1" s="1"/>
  <c r="BB21" i="1"/>
  <c r="BB207" i="1"/>
  <c r="BB225" i="1"/>
  <c r="BB238" i="1"/>
  <c r="AA13" i="1"/>
  <c r="BA98" i="1"/>
  <c r="AA19" i="1"/>
  <c r="AA97" i="1"/>
  <c r="AA96" i="1"/>
  <c r="BA97" i="1" l="1"/>
  <c r="BB98" i="1"/>
  <c r="BB75" i="1"/>
  <c r="BA13" i="1"/>
  <c r="BA19" i="1"/>
  <c r="BB19" i="1" s="1"/>
  <c r="BB13" i="1" l="1"/>
  <c r="BA96" i="1"/>
  <c r="BB96" i="1" s="1"/>
  <c r="BB97" i="1"/>
</calcChain>
</file>

<file path=xl/sharedStrings.xml><?xml version="1.0" encoding="utf-8"?>
<sst xmlns="http://schemas.openxmlformats.org/spreadsheetml/2006/main" count="1778" uniqueCount="240">
  <si>
    <t xml:space="preserve"> (тысяч рублей)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</si>
  <si>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</si>
  <si>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</si>
  <si>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</si>
  <si>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</si>
  <si>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</si>
  <si>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</si>
  <si>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</si>
  <si>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</si>
  <si>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</si>
  <si>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</si>
  <si>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</si>
  <si>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</si>
  <si>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</si>
  <si>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</si>
  <si>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</si>
  <si>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</si>
  <si>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БОРСКОГО СЕЛЬСКОГО ПОСЕЛЕНИЯ</t>
  </si>
  <si>
    <t>901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</si>
  <si>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</si>
  <si>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</si>
  <si>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</si>
  <si>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</si>
  <si>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</si>
  <si>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</si>
  <si>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</si>
  <si>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</si>
  <si>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500</t>
  </si>
  <si>
    <t>Иные межбюджетные трансферты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</si>
  <si>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</si>
  <si>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</si>
  <si>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</si>
  <si>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</si>
  <si>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</si>
  <si>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</si>
  <si>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</si>
  <si>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</si>
  <si>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</si>
  <si>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</si>
  <si>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</si>
  <si>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</si>
  <si>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</si>
  <si>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</si>
  <si>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</si>
  <si>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</si>
  <si>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</si>
  <si>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</si>
  <si>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</si>
  <si>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</si>
  <si>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</si>
  <si>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Обеспечение деятельности аппаратов государственных (муниципальных) органов (Иные бюджетные ассигнования)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</si>
  <si>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</si>
  <si>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</si>
  <si>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</si>
  <si>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</si>
  <si>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</si>
  <si>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</si>
  <si>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</si>
  <si>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</si>
  <si>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</si>
  <si>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</si>
  <si>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служащих (Закупка товаров, работ и услуг для обеспечения государственных (муниципальных) нужд)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</si>
  <si>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</si>
  <si>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</si>
  <si>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</si>
  <si>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Создание электронного документооборота в рамках непрограммных расходов</t>
  </si>
  <si>
    <t>81.0.00.04067</t>
  </si>
  <si>
    <t>Создание электронного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</si>
  <si>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</si>
  <si>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</si>
  <si>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</si>
  <si>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исполнения полномочий поселений в рамках непрограммных расходов органов исполнительной власти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</si>
  <si>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</si>
  <si>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исполнения полномочий поселений в рамках непрограммных расходов органов исполнительной власти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</si>
  <si>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в части установления, изменения и отмене местных налогов поселения</t>
  </si>
  <si>
    <t>Межбюджетные трансферты из бюджетов поселений бюджету муниципального района в соответствии с заключенными соглашениями в части установления, изменения и отмене местных налогов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</si>
  <si>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</si>
  <si>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 (Межбюджетные трансферты)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</si>
  <si>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</si>
  <si>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</si>
  <si>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</si>
  <si>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</si>
  <si>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</si>
  <si>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</si>
  <si>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</si>
  <si>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</si>
  <si>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Другие общегосударственные вопросы</t>
  </si>
  <si>
    <t>13</t>
  </si>
  <si>
    <t>Мероприятия по поддержке инициатив жителей населенных пунктов в решении вопросов местного значения</t>
  </si>
  <si>
    <t>02.0.01.02070</t>
  </si>
  <si>
    <t>Мероприятия по поддержке инициатив жителей населенных пунктов в решении вопросов местного значения (Закупка товаров, работ и услуг для обеспечения государственных (муниципальных) нужд)</t>
  </si>
  <si>
    <t>Иные расходы, связанные с выполнением функций органов местного самоуправления в рамках непрограммных расходов</t>
  </si>
  <si>
    <t>82.0.00.03590</t>
  </si>
  <si>
    <t>Иные расходы, связанные с выполнением функций органов местного самоуправления в рамках непрограммных расходов (Закупка товаров, работ и услуг для обеспечения государственных (муниципальных) нужд)</t>
  </si>
  <si>
    <t>Оплата государственной пошлины и иных обязательных платежей в рамках непрограммных расходов</t>
  </si>
  <si>
    <t>82.0.00.03600</t>
  </si>
  <si>
    <t>Оплата государственной пошлины и иных обязательных платежей в рамках непрограммных расходов (Иные бюджетные ассигнования)</t>
  </si>
  <si>
    <t>Содержание и обслуживание объектов имущества казны в рамках непрограммных расходов</t>
  </si>
  <si>
    <t>82.0.00.03680</t>
  </si>
  <si>
    <t>Содержание и обслуживание объектов имущества казны в рамках непрограммных расходов (Закупка товаров, работ и услуг для обеспечения государственных (муниципальных) нужд)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</si>
  <si>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</si>
  <si>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</si>
  <si>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</si>
  <si>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</si>
  <si>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</si>
  <si>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</si>
  <si>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</si>
  <si>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</si>
  <si>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</si>
  <si>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непрограммных расходов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</si>
  <si>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</si>
  <si>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</si>
  <si>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</si>
  <si>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повышению уровня защиты населенных пунктов и людей от чрезвычайных ситуаций, связанных с пожарами</t>
  </si>
  <si>
    <t>02.0.02.02080</t>
  </si>
  <si>
    <t>Мероприятия по повышению уровня защиты населенных пунктов и людей от чрезвычайных ситуаций, связанных с пожарами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</si>
  <si>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</si>
  <si>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</si>
  <si>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Софинансированиемероприятий по реализации проектов местных инициатив граждан в рамках областного закона 95-оз</t>
  </si>
  <si>
    <t>Софинансированиемероприятий по реализации проектов местных инициатив граждан в рамках областного закона 95-оз (Закупка товаров, работ и услуг для обеспечения государственных (муниципальных) нужд)</t>
  </si>
  <si>
    <t>Софинансирование мероприятий в осуществлении местного самоуправления в рамках областного закона №3-оз</t>
  </si>
  <si>
    <t>02.0.07.S4660</t>
  </si>
  <si>
    <t>Софинансирование мероприятий в осуществлении местного самоуправления в рамках областного закона №3-оз (Закупка товаров, работ и услуг для обеспечения государственных (муниципальных) нужд)</t>
  </si>
  <si>
    <t>Содержание автомобильных дорог общего пользования местного значения</t>
  </si>
  <si>
    <t>04.0.01.02040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</si>
  <si>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</si>
  <si>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Освещение автомобильных дорог общего пользования местного значения</t>
  </si>
  <si>
    <t>04.0.01.02060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</si>
  <si>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</si>
  <si>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</si>
  <si>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04.0.01.60910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</si>
  <si>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</si>
  <si>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Софинансирование работ по ремонту автомобильных дорог общего пользования местного значения за счет средств бюджета поселения</t>
  </si>
  <si>
    <t>04.0.01.S0140</t>
  </si>
  <si>
    <t>Софинансирование работ по ремонту автомобильных дорог общего пользования местного значения за счет средств бюджета поселения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</si>
  <si>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</si>
  <si>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</si>
  <si>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землеустройству и землепользованию в рамках непрограммных расходов</t>
  </si>
  <si>
    <t>82.0.00.03570</t>
  </si>
  <si>
    <t>Мероприятия по землеустройству и землепользованию в рамках непрограммных расходов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</si>
  <si>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</si>
  <si>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</si>
  <si>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</si>
  <si>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Обеспечение других мероприятий в области жилищного хозяйства</t>
  </si>
  <si>
    <t>05.0.02.02010</t>
  </si>
  <si>
    <t>Обеспечение других мероприятий в области жилищного хозяйства (Закупка товаров, работ и услуг для обеспечения государственных (муниципальных) нужд)</t>
  </si>
  <si>
    <t>Обеспечение других мероприятий в области жилищного хозяйства (Иные бюджетные ассигнования)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</si>
  <si>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</si>
  <si>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</si>
  <si>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</si>
  <si>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</si>
  <si>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</si>
  <si>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</si>
  <si>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</si>
  <si>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Коммунальное хозяйство</t>
  </si>
  <si>
    <t>Мероприятия, направленные на безаварийную работу объектов ЖКХ</t>
  </si>
  <si>
    <t>03.0.01.02020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</si>
  <si>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</si>
  <si>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Закупка товаров, работ, услуг в целях капитального ремонта государственного (муниципального) имущества</t>
  </si>
  <si>
    <t>243</t>
  </si>
  <si>
    <t>Софинансирование мероприятий по подготовке объектов теплоснабжения к отопительному сезону на территории ЛО</t>
  </si>
  <si>
    <t>03.0.01.S0160</t>
  </si>
  <si>
    <t>Софинансирование мероприятий по подготовке объектов теплоснабжения к отопительному сезону на территории ЛО (Закупка товаров, работ и услуг для обеспечения государственных (муниципальных) нужд)</t>
  </si>
  <si>
    <t>Благоустройство</t>
  </si>
  <si>
    <t>Мероприятия по благоустройству, озеленению и уборке территории Борского сельского поселения</t>
  </si>
  <si>
    <t>02.0.04.02100</t>
  </si>
  <si>
    <t>Мероприятия по благоустройству, озеленению и уборке территории Борского сельского поселения (Закупка товаров, работ и услуг для обеспечения государственных (муниципальных) нужд)</t>
  </si>
  <si>
    <t>Иные межбюджетные трансферты на финансирование иных мероприятий направленных на развитие олбщественной инфраструктуры поселений. в порядке софинансирования</t>
  </si>
  <si>
    <t>02.0.04.60840</t>
  </si>
  <si>
    <t>Иные межбюджетные трансферты на финансирование иных мероприятий направленных на развитие олбщественной инфраструктуры поселений. в порядке софинансирования (Закупка товаров, работ и услуг для обеспечения государственных (муниципальных) нужд)</t>
  </si>
  <si>
    <t>Мероприятия по организация уличного освещения Борского сельского поселения</t>
  </si>
  <si>
    <t>02.0.05.02110</t>
  </si>
  <si>
    <t>Мероприятия по организация уличного освещения Борского сельского поселения (Закупка товаров, работ и услуг для обеспечения государственных (муниципальных) нужд)</t>
  </si>
  <si>
    <t>Мероприятия по борьбе с борщевиком Сосновского</t>
  </si>
  <si>
    <t>02.0.06.02120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</si>
  <si>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</si>
  <si>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Поддержка муниципальных программ формирования современной городской среды</t>
  </si>
  <si>
    <t>Поддержка муниципальных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</si>
  <si>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</si>
  <si>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</si>
  <si>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</si>
  <si>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муниципальных казенных учреждений</t>
  </si>
  <si>
    <t>01.1.01.00120</t>
  </si>
  <si>
    <t>Расходы на обеспечение деятельности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</si>
  <si>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</si>
  <si>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</si>
  <si>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</si>
  <si>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</si>
  <si>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</si>
  <si>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</si>
  <si>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</si>
  <si>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Расходы на обеспечение деятельности муниципальных казенных учреждений (Иные бюджетные ассигнования)</t>
  </si>
  <si>
    <t>Дополнительная финансовая помощь из бюджета Тихвинского района</t>
  </si>
  <si>
    <t>01.1.01.60870</t>
  </si>
  <si>
    <t>Дополнительная финансовая помощь из бюджета Тихвинского района (Закупка товаров, работ и услуг для обеспечения государственных (муниципальных) нужд)</t>
  </si>
  <si>
    <t>Софинансирование стимулирующих выплат основному персоналу муниципальных учреждений культуры</t>
  </si>
  <si>
    <t>01.1.01.S0360</t>
  </si>
  <si>
    <t>Софинансирование стимулирующих выплат основному персоналу муниципальных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</si>
  <si>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капитального ремонта Борского культурно-спортивного комплекса из средств местного бюджета</t>
  </si>
  <si>
    <t>01.1.01.S0670</t>
  </si>
  <si>
    <t>Софинансирование капитального ремонта Борского культурно-спортивного комплекса из средств местного бюджета (Закупка товаров, работ и услуг для обеспечения государственных (муниципальных) нужд)</t>
  </si>
  <si>
    <t>01.1.02.00120</t>
  </si>
  <si>
    <t>01.1.02.S0360</t>
  </si>
  <si>
    <t>СОЦИАЛЬНАЯ ПОЛИТИКА</t>
  </si>
  <si>
    <t>10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</si>
  <si>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</si>
  <si>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</si>
  <si>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</si>
  <si>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</si>
  <si>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</si>
  <si>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</si>
  <si>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</si>
  <si>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</si>
  <si>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</si>
  <si>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</si>
  <si>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11</t>
  </si>
  <si>
    <t>Физическая культура</t>
  </si>
  <si>
    <t>Создание условий для организации спортивно-оздоровительной работы на территории Борского сельского поселения</t>
  </si>
  <si>
    <t>01.2.01.00120</t>
  </si>
  <si>
    <t>Создание условий для организации спортивно-оздоровительной работы на территории Борского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</si>
  <si>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и спортивных соревнований</t>
  </si>
  <si>
    <t>01.2.01.02010</t>
  </si>
  <si>
    <t>Организация и проведение мероприятий и спортивных соревнований (Закупка товаров, работ и услуг для обеспечения государственных (муниципальных) нужд)</t>
  </si>
  <si>
    <t xml:space="preserve">Утверждено </t>
  </si>
  <si>
    <t xml:space="preserve">Исполнено </t>
  </si>
  <si>
    <t>% исполнения</t>
  </si>
  <si>
    <t>81.0.00.60870</t>
  </si>
  <si>
    <t>81.0.00.03010</t>
  </si>
  <si>
    <t>870</t>
  </si>
  <si>
    <t>Резервный фонд</t>
  </si>
  <si>
    <t>Софинансированиемероприятий по реализации проектов местных инициатив граждан в рамках областного закона 147-оз</t>
  </si>
  <si>
    <t>02.0.07.S4770</t>
  </si>
  <si>
    <t>07.0.F2.55550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</si>
  <si>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-местный бюджет)</t>
  </si>
  <si>
    <t>82.0.00.03502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</si>
  <si>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 -местный бюджет)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</si>
  <si>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</si>
  <si>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82.0.00.55502</t>
  </si>
  <si>
    <t>Достижение показателей деятельности органов исполнительной власти субъектов Российской Федерации (поощрение муниципальных управленческих команд)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</si>
  <si>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Сведения об исполнениии приложения №8                                                                                                   «Ведомственная структура расходов бюджета Борского сельского поселения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год» к решению совета депутатов от 20 декабря 2018 года № 03-144 (с изменениями)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</si>
</sst>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"/>
    <numFmt numFmtId="165" formatCode="#,##0.0"/>
    <numFmt numFmtId="166" formatCode="0.0"/>
  </numFmts>
  <fonts count="17" x14ac:knownFonts="1">
    <font>
      <sz val="11"/>
      <color indexed="8"/>
      <name val="Calibri"/>
      <family val="2"/>
    </font>
    <font>
      <sz val="8"/>
      <name val="Calibri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MS Sans Serif"/>
    </font>
    <font>
      <sz val="11"/>
      <name val="Calibri"/>
      <family val="2"/>
    </font>
    <font>
      <sz val="10"/>
      <name val="MS Sans Serif"/>
      <family val="2"/>
      <charset val="204"/>
    </font>
    <font>
      <i/>
      <sz val="10"/>
      <name val="MS Sans Serif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Calibri"/>
      <family val="2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5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justify" vertical="center" wrapText="1"/>
    </xf>
    <xf numFmtId="166" fontId="4" fillId="0" borderId="1" xfId="0" applyNumberFormat="1" applyFont="1" applyBorder="1"/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right" vertical="center"/>
    </xf>
    <xf numFmtId="0" fontId="7" fillId="0" borderId="1" xfId="0" applyFont="1" applyBorder="1"/>
    <xf numFmtId="166" fontId="7" fillId="0" borderId="1" xfId="0" applyNumberFormat="1" applyFont="1" applyBorder="1"/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6" fontId="7" fillId="0" borderId="0" xfId="0" applyNumberFormat="1" applyFont="1"/>
    <xf numFmtId="166" fontId="3" fillId="0" borderId="1" xfId="0" applyNumberFormat="1" applyFont="1" applyBorder="1"/>
    <xf numFmtId="0" fontId="15" fillId="0" borderId="0" xfId="0" applyFont="1"/>
    <xf numFmtId="166" fontId="5" fillId="0" borderId="1" xfId="0" applyNumberFormat="1" applyFont="1" applyBorder="1"/>
    <xf numFmtId="0" fontId="16" fillId="0" borderId="0" xfId="0" applyFont="1"/>
    <xf numFmtId="164" fontId="2" fillId="0" borderId="0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 wrapText="1"/>
    </xf>
    <xf numFmtId="166" fontId="10" fillId="0" borderId="4" xfId="0" applyNumberFormat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245"/>
  <sheetViews>
    <sheetView showGridLines="0" tabSelected="1" topLeftCell="A14" workbookViewId="0">
      <selection activeCell="BF15" sqref="BF15"/>
    </sheetView>
  </sheetViews>
  <sheetFormatPr defaultRowHeight="10.15" customHeight="1" x14ac:dyDescent="0.25"/>
  <cols>
    <col min="1" max="1" width="43.140625" style="18" customWidth="1"/>
    <col min="2" max="2" width="8.28515625" style="18" customWidth="1"/>
    <col min="3" max="3" width="6.7109375" style="18" customWidth="1"/>
    <col min="4" max="4" width="8" style="18" customWidth="1"/>
    <col min="5" max="5" width="15.140625" style="18" customWidth="1"/>
    <col min="6" max="19" width="8" style="18" hidden="1" customWidth="1"/>
    <col min="20" max="20" width="8" style="18" customWidth="1"/>
    <col min="21" max="26" width="8" style="18" hidden="1" customWidth="1"/>
    <col min="27" max="27" width="18" style="18" customWidth="1"/>
    <col min="28" max="30" width="8" style="18" hidden="1" customWidth="1"/>
    <col min="31" max="31" width="0.28515625" style="18" hidden="1" customWidth="1"/>
    <col min="32" max="52" width="8" style="18" hidden="1" customWidth="1"/>
    <col min="53" max="53" width="13.42578125" style="18" customWidth="1"/>
    <col min="54" max="54" width="13.42578125" style="25" customWidth="1"/>
    <col min="55" max="16384" width="9.140625" style="18"/>
  </cols>
  <sheetData>
    <row r="1" spans="1:55" ht="2.25" customHeight="1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</row>
    <row r="2" spans="1:55" ht="13.5" hidden="1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</row>
    <row r="3" spans="1:55" ht="13.5" hidden="1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</row>
    <row r="4" spans="1:55" ht="13.5" hidden="1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</row>
    <row r="5" spans="1:55" ht="13.5" hidden="1" customHeight="1" x14ac:dyDescent="0.25">
      <c r="A5" s="34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</row>
    <row r="6" spans="1:55" ht="117.75" customHeight="1" x14ac:dyDescent="0.25">
      <c r="A6" s="30" t="s">
        <v>239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</row>
    <row r="7" spans="1:55" ht="11.2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</row>
    <row r="8" spans="1:55" ht="20.25" customHeight="1" x14ac:dyDescent="0.25">
      <c r="A8" s="40" t="s">
        <v>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</row>
    <row r="9" spans="1:55" ht="15" x14ac:dyDescent="0.25">
      <c r="A9" s="31" t="s">
        <v>6</v>
      </c>
      <c r="B9" s="32" t="s">
        <v>7</v>
      </c>
      <c r="C9" s="32" t="s">
        <v>8</v>
      </c>
      <c r="D9" s="32" t="s">
        <v>9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  <c r="J9" s="32" t="s">
        <v>10</v>
      </c>
      <c r="K9" s="32" t="s">
        <v>10</v>
      </c>
      <c r="L9" s="32" t="s">
        <v>10</v>
      </c>
      <c r="M9" s="32" t="s">
        <v>10</v>
      </c>
      <c r="N9" s="32" t="s">
        <v>10</v>
      </c>
      <c r="O9" s="32" t="s">
        <v>10</v>
      </c>
      <c r="P9" s="32" t="s">
        <v>10</v>
      </c>
      <c r="Q9" s="32" t="s">
        <v>10</v>
      </c>
      <c r="R9" s="32" t="s">
        <v>10</v>
      </c>
      <c r="S9" s="32" t="s">
        <v>10</v>
      </c>
      <c r="T9" s="32" t="s">
        <v>11</v>
      </c>
      <c r="U9" s="32" t="s">
        <v>12</v>
      </c>
      <c r="V9" s="32" t="s">
        <v>13</v>
      </c>
      <c r="W9" s="32" t="s">
        <v>14</v>
      </c>
      <c r="X9" s="32" t="s">
        <v>15</v>
      </c>
      <c r="Y9" s="32" t="s">
        <v>16</v>
      </c>
      <c r="Z9" s="31" t="s">
        <v>6</v>
      </c>
      <c r="AA9" s="31" t="s">
        <v>223</v>
      </c>
      <c r="AB9" s="31" t="s">
        <v>2</v>
      </c>
      <c r="AC9" s="31" t="s">
        <v>3</v>
      </c>
      <c r="AD9" s="31" t="s">
        <v>4</v>
      </c>
      <c r="AE9" s="31"/>
      <c r="AF9" s="31" t="s">
        <v>1</v>
      </c>
      <c r="AG9" s="31" t="s">
        <v>2</v>
      </c>
      <c r="AH9" s="31" t="s">
        <v>3</v>
      </c>
      <c r="AI9" s="31" t="s">
        <v>4</v>
      </c>
      <c r="AJ9" s="31" t="s">
        <v>5</v>
      </c>
      <c r="AK9" s="31" t="s">
        <v>1</v>
      </c>
      <c r="AL9" s="31" t="s">
        <v>2</v>
      </c>
      <c r="AM9" s="31" t="s">
        <v>3</v>
      </c>
      <c r="AN9" s="31" t="s">
        <v>4</v>
      </c>
      <c r="AO9" s="31" t="s">
        <v>5</v>
      </c>
      <c r="AP9" s="31" t="s">
        <v>1</v>
      </c>
      <c r="AQ9" s="31" t="s">
        <v>2</v>
      </c>
      <c r="AR9" s="31" t="s">
        <v>3</v>
      </c>
      <c r="AS9" s="31" t="s">
        <v>4</v>
      </c>
      <c r="AT9" s="31" t="s">
        <v>5</v>
      </c>
      <c r="AU9" s="31" t="s">
        <v>1</v>
      </c>
      <c r="AV9" s="31" t="s">
        <v>2</v>
      </c>
      <c r="AW9" s="31" t="s">
        <v>3</v>
      </c>
      <c r="AX9" s="31" t="s">
        <v>4</v>
      </c>
      <c r="AY9" s="31" t="s">
        <v>5</v>
      </c>
      <c r="AZ9" s="31" t="s">
        <v>6</v>
      </c>
      <c r="BA9" s="36" t="s">
        <v>224</v>
      </c>
      <c r="BB9" s="38" t="s">
        <v>225</v>
      </c>
    </row>
    <row r="10" spans="1:55" ht="15" x14ac:dyDescent="0.25">
      <c r="A10" s="31"/>
      <c r="B10" s="32" t="s">
        <v>7</v>
      </c>
      <c r="C10" s="32" t="s">
        <v>8</v>
      </c>
      <c r="D10" s="32" t="s">
        <v>9</v>
      </c>
      <c r="E10" s="32" t="s">
        <v>10</v>
      </c>
      <c r="F10" s="32" t="s">
        <v>10</v>
      </c>
      <c r="G10" s="32" t="s">
        <v>10</v>
      </c>
      <c r="H10" s="32" t="s">
        <v>10</v>
      </c>
      <c r="I10" s="32" t="s">
        <v>10</v>
      </c>
      <c r="J10" s="32" t="s">
        <v>10</v>
      </c>
      <c r="K10" s="32" t="s">
        <v>10</v>
      </c>
      <c r="L10" s="32" t="s">
        <v>10</v>
      </c>
      <c r="M10" s="32" t="s">
        <v>10</v>
      </c>
      <c r="N10" s="32" t="s">
        <v>10</v>
      </c>
      <c r="O10" s="32" t="s">
        <v>10</v>
      </c>
      <c r="P10" s="32" t="s">
        <v>10</v>
      </c>
      <c r="Q10" s="32" t="s">
        <v>10</v>
      </c>
      <c r="R10" s="32" t="s">
        <v>10</v>
      </c>
      <c r="S10" s="32" t="s">
        <v>10</v>
      </c>
      <c r="T10" s="32" t="s">
        <v>11</v>
      </c>
      <c r="U10" s="32" t="s">
        <v>12</v>
      </c>
      <c r="V10" s="32" t="s">
        <v>13</v>
      </c>
      <c r="W10" s="32" t="s">
        <v>14</v>
      </c>
      <c r="X10" s="32" t="s">
        <v>15</v>
      </c>
      <c r="Y10" s="32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7"/>
      <c r="BB10" s="39"/>
    </row>
    <row r="11" spans="1:55" ht="15" hidden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0"/>
      <c r="W11" s="20"/>
      <c r="X11" s="20"/>
      <c r="Y11" s="20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21"/>
      <c r="BB11" s="22"/>
    </row>
    <row r="12" spans="1:55" ht="33.4" customHeight="1" x14ac:dyDescent="0.25">
      <c r="A12" s="3" t="s">
        <v>17</v>
      </c>
      <c r="B12" s="16" t="s">
        <v>18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7"/>
      <c r="W12" s="17"/>
      <c r="X12" s="17"/>
      <c r="Y12" s="17"/>
      <c r="Z12" s="3" t="s">
        <v>17</v>
      </c>
      <c r="AA12" s="1">
        <v>43448.3</v>
      </c>
      <c r="AB12" s="1">
        <v>486.7</v>
      </c>
      <c r="AC12" s="1">
        <v>9486.7000000000007</v>
      </c>
      <c r="AD12" s="1">
        <v>4325.7</v>
      </c>
      <c r="AE12" s="1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1">
        <v>14581</v>
      </c>
      <c r="AQ12" s="1">
        <v>138.6</v>
      </c>
      <c r="AR12" s="1">
        <v>1</v>
      </c>
      <c r="AS12" s="1">
        <v>2087.8000000000002</v>
      </c>
      <c r="AT12" s="1">
        <v>413.3</v>
      </c>
      <c r="AU12" s="1">
        <v>14092.3</v>
      </c>
      <c r="AV12" s="1">
        <v>143.19999999999999</v>
      </c>
      <c r="AW12" s="1">
        <v>1</v>
      </c>
      <c r="AX12" s="1">
        <v>2047.9</v>
      </c>
      <c r="AY12" s="1">
        <v>413.3</v>
      </c>
      <c r="AZ12" s="3" t="s">
        <v>17</v>
      </c>
      <c r="BA12" s="1">
        <v>41411.300000000003</v>
      </c>
      <c r="BB12" s="26">
        <f>BA12/AA12*100</f>
        <v>95.311669271294846</v>
      </c>
    </row>
    <row r="13" spans="1:55" ht="33.4" customHeight="1" x14ac:dyDescent="0.25">
      <c r="A13" s="3" t="s">
        <v>19</v>
      </c>
      <c r="B13" s="16" t="s">
        <v>18</v>
      </c>
      <c r="C13" s="16" t="s">
        <v>20</v>
      </c>
      <c r="D13" s="16" t="s">
        <v>21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7"/>
      <c r="W13" s="17"/>
      <c r="X13" s="17"/>
      <c r="Y13" s="17"/>
      <c r="Z13" s="3" t="s">
        <v>19</v>
      </c>
      <c r="AA13" s="1">
        <f>AA14+AA18+AA68+AA75+AA72</f>
        <v>6157.9</v>
      </c>
      <c r="AB13" s="1"/>
      <c r="AC13" s="1">
        <v>1</v>
      </c>
      <c r="AD13" s="1">
        <v>1000</v>
      </c>
      <c r="AE13" s="1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1">
        <v>5035.8</v>
      </c>
      <c r="AQ13" s="1"/>
      <c r="AR13" s="1">
        <v>1</v>
      </c>
      <c r="AS13" s="1"/>
      <c r="AT13" s="1">
        <v>381.3</v>
      </c>
      <c r="AU13" s="1">
        <v>5035.8</v>
      </c>
      <c r="AV13" s="1"/>
      <c r="AW13" s="1">
        <v>1</v>
      </c>
      <c r="AX13" s="1"/>
      <c r="AY13" s="1">
        <v>381.3</v>
      </c>
      <c r="AZ13" s="3" t="s">
        <v>19</v>
      </c>
      <c r="BA13" s="1">
        <f>BA14+BA18+BA68+BA75+BA72</f>
        <v>6112.2</v>
      </c>
      <c r="BB13" s="26">
        <f>BA13/AA13%</f>
        <v>99.257863882167626</v>
      </c>
      <c r="BC13" s="27"/>
    </row>
    <row r="14" spans="1:55" ht="100.35" customHeight="1" x14ac:dyDescent="0.25">
      <c r="A14" s="3" t="s">
        <v>22</v>
      </c>
      <c r="B14" s="16" t="s">
        <v>18</v>
      </c>
      <c r="C14" s="16" t="s">
        <v>20</v>
      </c>
      <c r="D14" s="16" t="s">
        <v>23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7"/>
      <c r="W14" s="17"/>
      <c r="X14" s="17"/>
      <c r="Y14" s="17"/>
      <c r="Z14" s="3" t="s">
        <v>22</v>
      </c>
      <c r="AA14" s="1">
        <v>118</v>
      </c>
      <c r="AB14" s="1"/>
      <c r="AC14" s="1"/>
      <c r="AD14" s="1"/>
      <c r="AE14" s="1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1">
        <v>113.6</v>
      </c>
      <c r="AQ14" s="1"/>
      <c r="AR14" s="1"/>
      <c r="AS14" s="1"/>
      <c r="AT14" s="1">
        <v>113.6</v>
      </c>
      <c r="AU14" s="1">
        <v>113.6</v>
      </c>
      <c r="AV14" s="1"/>
      <c r="AW14" s="1"/>
      <c r="AX14" s="1"/>
      <c r="AY14" s="1">
        <v>113.6</v>
      </c>
      <c r="AZ14" s="3" t="s">
        <v>22</v>
      </c>
      <c r="BA14" s="1">
        <v>118</v>
      </c>
      <c r="BB14" s="26">
        <f t="shared" ref="BB14:BB76" si="0">BA14/AA14%</f>
        <v>100</v>
      </c>
      <c r="BC14" s="27"/>
    </row>
    <row r="15" spans="1:55" ht="132.75" customHeight="1" x14ac:dyDescent="0.25">
      <c r="A15" s="5" t="s">
        <v>24</v>
      </c>
      <c r="B15" s="6" t="s">
        <v>18</v>
      </c>
      <c r="C15" s="6" t="s">
        <v>20</v>
      </c>
      <c r="D15" s="6" t="s">
        <v>23</v>
      </c>
      <c r="E15" s="6" t="s">
        <v>25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7"/>
      <c r="W15" s="7"/>
      <c r="X15" s="7"/>
      <c r="Y15" s="7"/>
      <c r="Z15" s="5" t="s">
        <v>24</v>
      </c>
      <c r="AA15" s="8">
        <v>118</v>
      </c>
      <c r="AB15" s="8">
        <v>118</v>
      </c>
      <c r="AC15" s="8">
        <v>118</v>
      </c>
      <c r="AD15" s="8">
        <v>118</v>
      </c>
      <c r="AE15" s="8">
        <v>118</v>
      </c>
      <c r="AF15" s="8">
        <v>118</v>
      </c>
      <c r="AG15" s="8">
        <v>118</v>
      </c>
      <c r="AH15" s="8">
        <v>118</v>
      </c>
      <c r="AI15" s="8">
        <v>118</v>
      </c>
      <c r="AJ15" s="8">
        <v>118</v>
      </c>
      <c r="AK15" s="8">
        <v>118</v>
      </c>
      <c r="AL15" s="8">
        <v>118</v>
      </c>
      <c r="AM15" s="8">
        <v>118</v>
      </c>
      <c r="AN15" s="8">
        <v>118</v>
      </c>
      <c r="AO15" s="8">
        <v>118</v>
      </c>
      <c r="AP15" s="8">
        <v>118</v>
      </c>
      <c r="AQ15" s="8">
        <v>118</v>
      </c>
      <c r="AR15" s="8">
        <v>118</v>
      </c>
      <c r="AS15" s="8">
        <v>118</v>
      </c>
      <c r="AT15" s="8">
        <v>118</v>
      </c>
      <c r="AU15" s="8">
        <v>118</v>
      </c>
      <c r="AV15" s="8">
        <v>118</v>
      </c>
      <c r="AW15" s="8">
        <v>118</v>
      </c>
      <c r="AX15" s="8">
        <v>118</v>
      </c>
      <c r="AY15" s="8">
        <v>118</v>
      </c>
      <c r="AZ15" s="8">
        <v>118</v>
      </c>
      <c r="BA15" s="8">
        <v>118</v>
      </c>
      <c r="BB15" s="4">
        <f t="shared" si="0"/>
        <v>100</v>
      </c>
    </row>
    <row r="16" spans="1:55" ht="167.1" customHeight="1" x14ac:dyDescent="0.25">
      <c r="A16" s="10" t="s">
        <v>26</v>
      </c>
      <c r="B16" s="11" t="s">
        <v>18</v>
      </c>
      <c r="C16" s="11" t="s">
        <v>20</v>
      </c>
      <c r="D16" s="11" t="s">
        <v>23</v>
      </c>
      <c r="E16" s="11" t="s">
        <v>25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 t="s">
        <v>27</v>
      </c>
      <c r="U16" s="11"/>
      <c r="V16" s="12"/>
      <c r="W16" s="12"/>
      <c r="X16" s="12"/>
      <c r="Y16" s="12"/>
      <c r="Z16" s="10" t="s">
        <v>26</v>
      </c>
      <c r="AA16" s="8">
        <v>118</v>
      </c>
      <c r="AB16" s="8">
        <v>118</v>
      </c>
      <c r="AC16" s="8">
        <v>118</v>
      </c>
      <c r="AD16" s="8">
        <v>118</v>
      </c>
      <c r="AE16" s="8">
        <v>118</v>
      </c>
      <c r="AF16" s="8">
        <v>118</v>
      </c>
      <c r="AG16" s="8">
        <v>118</v>
      </c>
      <c r="AH16" s="8">
        <v>118</v>
      </c>
      <c r="AI16" s="8">
        <v>118</v>
      </c>
      <c r="AJ16" s="8">
        <v>118</v>
      </c>
      <c r="AK16" s="8">
        <v>118</v>
      </c>
      <c r="AL16" s="8">
        <v>118</v>
      </c>
      <c r="AM16" s="8">
        <v>118</v>
      </c>
      <c r="AN16" s="8">
        <v>118</v>
      </c>
      <c r="AO16" s="8">
        <v>118</v>
      </c>
      <c r="AP16" s="8">
        <v>118</v>
      </c>
      <c r="AQ16" s="8">
        <v>118</v>
      </c>
      <c r="AR16" s="8">
        <v>118</v>
      </c>
      <c r="AS16" s="8">
        <v>118</v>
      </c>
      <c r="AT16" s="8">
        <v>118</v>
      </c>
      <c r="AU16" s="8">
        <v>118</v>
      </c>
      <c r="AV16" s="8">
        <v>118</v>
      </c>
      <c r="AW16" s="8">
        <v>118</v>
      </c>
      <c r="AX16" s="8">
        <v>118</v>
      </c>
      <c r="AY16" s="8">
        <v>118</v>
      </c>
      <c r="AZ16" s="8">
        <v>118</v>
      </c>
      <c r="BA16" s="8">
        <v>118</v>
      </c>
      <c r="BB16" s="4">
        <f t="shared" si="0"/>
        <v>100</v>
      </c>
    </row>
    <row r="17" spans="1:54" ht="33.4" customHeight="1" x14ac:dyDescent="0.25">
      <c r="A17" s="13" t="s">
        <v>28</v>
      </c>
      <c r="B17" s="11" t="s">
        <v>18</v>
      </c>
      <c r="C17" s="11" t="s">
        <v>20</v>
      </c>
      <c r="D17" s="11" t="s">
        <v>23</v>
      </c>
      <c r="E17" s="11" t="s">
        <v>25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 t="s">
        <v>29</v>
      </c>
      <c r="U17" s="11"/>
      <c r="V17" s="12"/>
      <c r="W17" s="12"/>
      <c r="X17" s="12"/>
      <c r="Y17" s="12"/>
      <c r="Z17" s="13" t="s">
        <v>28</v>
      </c>
      <c r="AA17" s="8">
        <v>118</v>
      </c>
      <c r="AB17" s="8">
        <v>118</v>
      </c>
      <c r="AC17" s="8">
        <v>118</v>
      </c>
      <c r="AD17" s="8">
        <v>118</v>
      </c>
      <c r="AE17" s="8">
        <v>118</v>
      </c>
      <c r="AF17" s="8">
        <v>118</v>
      </c>
      <c r="AG17" s="8">
        <v>118</v>
      </c>
      <c r="AH17" s="8">
        <v>118</v>
      </c>
      <c r="AI17" s="8">
        <v>118</v>
      </c>
      <c r="AJ17" s="8">
        <v>118</v>
      </c>
      <c r="AK17" s="8">
        <v>118</v>
      </c>
      <c r="AL17" s="8">
        <v>118</v>
      </c>
      <c r="AM17" s="8">
        <v>118</v>
      </c>
      <c r="AN17" s="8">
        <v>118</v>
      </c>
      <c r="AO17" s="8">
        <v>118</v>
      </c>
      <c r="AP17" s="8">
        <v>118</v>
      </c>
      <c r="AQ17" s="8">
        <v>118</v>
      </c>
      <c r="AR17" s="8">
        <v>118</v>
      </c>
      <c r="AS17" s="8">
        <v>118</v>
      </c>
      <c r="AT17" s="8">
        <v>118</v>
      </c>
      <c r="AU17" s="8">
        <v>118</v>
      </c>
      <c r="AV17" s="8">
        <v>118</v>
      </c>
      <c r="AW17" s="8">
        <v>118</v>
      </c>
      <c r="AX17" s="8">
        <v>118</v>
      </c>
      <c r="AY17" s="8">
        <v>118</v>
      </c>
      <c r="AZ17" s="8">
        <v>118</v>
      </c>
      <c r="BA17" s="8">
        <v>118</v>
      </c>
      <c r="BB17" s="4">
        <f t="shared" si="0"/>
        <v>100</v>
      </c>
    </row>
    <row r="18" spans="1:54" ht="117" customHeight="1" x14ac:dyDescent="0.25">
      <c r="A18" s="3" t="s">
        <v>30</v>
      </c>
      <c r="B18" s="16" t="s">
        <v>18</v>
      </c>
      <c r="C18" s="16" t="s">
        <v>20</v>
      </c>
      <c r="D18" s="16" t="s">
        <v>31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7"/>
      <c r="W18" s="17"/>
      <c r="X18" s="17"/>
      <c r="Y18" s="17"/>
      <c r="Z18" s="3" t="s">
        <v>30</v>
      </c>
      <c r="AA18" s="1">
        <v>5565.4</v>
      </c>
      <c r="AB18" s="1"/>
      <c r="AC18" s="1">
        <v>1</v>
      </c>
      <c r="AD18" s="1">
        <v>750</v>
      </c>
      <c r="AE18" s="1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1">
        <v>4579</v>
      </c>
      <c r="AQ18" s="1"/>
      <c r="AR18" s="1">
        <v>1</v>
      </c>
      <c r="AS18" s="1"/>
      <c r="AT18" s="1">
        <v>60</v>
      </c>
      <c r="AU18" s="1">
        <v>4579</v>
      </c>
      <c r="AV18" s="1"/>
      <c r="AW18" s="1">
        <v>1</v>
      </c>
      <c r="AX18" s="1"/>
      <c r="AY18" s="1">
        <v>60</v>
      </c>
      <c r="AZ18" s="3" t="s">
        <v>30</v>
      </c>
      <c r="BA18" s="1">
        <v>5559.7</v>
      </c>
      <c r="BB18" s="26">
        <f t="shared" si="0"/>
        <v>99.897581485607503</v>
      </c>
    </row>
    <row r="19" spans="1:54" ht="50.1" customHeight="1" x14ac:dyDescent="0.25">
      <c r="A19" s="5" t="s">
        <v>32</v>
      </c>
      <c r="B19" s="6" t="s">
        <v>18</v>
      </c>
      <c r="C19" s="6" t="s">
        <v>20</v>
      </c>
      <c r="D19" s="6" t="s">
        <v>31</v>
      </c>
      <c r="E19" s="6" t="s">
        <v>33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7"/>
      <c r="W19" s="7"/>
      <c r="X19" s="7"/>
      <c r="Y19" s="7"/>
      <c r="Z19" s="5" t="s">
        <v>32</v>
      </c>
      <c r="AA19" s="8">
        <f>AA20+AA24+AA28</f>
        <v>4244.1000000000004</v>
      </c>
      <c r="AB19" s="8"/>
      <c r="AC19" s="8"/>
      <c r="AD19" s="8"/>
      <c r="AE19" s="8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8">
        <v>3601.7</v>
      </c>
      <c r="AQ19" s="8"/>
      <c r="AR19" s="8"/>
      <c r="AS19" s="8"/>
      <c r="AT19" s="8"/>
      <c r="AU19" s="8">
        <v>3601.7</v>
      </c>
      <c r="AV19" s="8"/>
      <c r="AW19" s="8"/>
      <c r="AX19" s="8"/>
      <c r="AY19" s="8"/>
      <c r="AZ19" s="5" t="s">
        <v>32</v>
      </c>
      <c r="BA19" s="8">
        <f>BA20+BA24+BA28</f>
        <v>4238.4000000000005</v>
      </c>
      <c r="BB19" s="4">
        <f t="shared" si="0"/>
        <v>99.865695907259493</v>
      </c>
    </row>
    <row r="20" spans="1:54" ht="183.95" customHeight="1" x14ac:dyDescent="0.25">
      <c r="A20" s="10" t="s">
        <v>34</v>
      </c>
      <c r="B20" s="11" t="s">
        <v>18</v>
      </c>
      <c r="C20" s="11" t="s">
        <v>20</v>
      </c>
      <c r="D20" s="11" t="s">
        <v>31</v>
      </c>
      <c r="E20" s="11" t="s">
        <v>33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 t="s">
        <v>35</v>
      </c>
      <c r="U20" s="11"/>
      <c r="V20" s="12"/>
      <c r="W20" s="12"/>
      <c r="X20" s="12"/>
      <c r="Y20" s="12"/>
      <c r="Z20" s="10" t="s">
        <v>34</v>
      </c>
      <c r="AA20" s="14">
        <f>AA21</f>
        <v>3022.8</v>
      </c>
      <c r="AB20" s="14"/>
      <c r="AC20" s="14"/>
      <c r="AD20" s="14"/>
      <c r="AE20" s="14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4">
        <v>2775.8</v>
      </c>
      <c r="AQ20" s="14"/>
      <c r="AR20" s="14"/>
      <c r="AS20" s="14"/>
      <c r="AT20" s="14"/>
      <c r="AU20" s="14">
        <v>2775.8</v>
      </c>
      <c r="AV20" s="14"/>
      <c r="AW20" s="14"/>
      <c r="AX20" s="14"/>
      <c r="AY20" s="14"/>
      <c r="AZ20" s="10" t="s">
        <v>34</v>
      </c>
      <c r="BA20" s="14">
        <f>BA21</f>
        <v>3022.8</v>
      </c>
      <c r="BB20" s="4">
        <f t="shared" si="0"/>
        <v>100</v>
      </c>
    </row>
    <row r="21" spans="1:54" ht="50.1" customHeight="1" x14ac:dyDescent="0.25">
      <c r="A21" s="13" t="s">
        <v>36</v>
      </c>
      <c r="B21" s="11" t="s">
        <v>18</v>
      </c>
      <c r="C21" s="11" t="s">
        <v>20</v>
      </c>
      <c r="D21" s="11" t="s">
        <v>31</v>
      </c>
      <c r="E21" s="11" t="s">
        <v>33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 t="s">
        <v>37</v>
      </c>
      <c r="U21" s="11"/>
      <c r="V21" s="12"/>
      <c r="W21" s="12"/>
      <c r="X21" s="12"/>
      <c r="Y21" s="12"/>
      <c r="Z21" s="13" t="s">
        <v>36</v>
      </c>
      <c r="AA21" s="14">
        <f>AA22+AA23</f>
        <v>3022.8</v>
      </c>
      <c r="AB21" s="14"/>
      <c r="AC21" s="14"/>
      <c r="AD21" s="14"/>
      <c r="AE21" s="14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4">
        <v>2775.8</v>
      </c>
      <c r="AQ21" s="14"/>
      <c r="AR21" s="14"/>
      <c r="AS21" s="14"/>
      <c r="AT21" s="14"/>
      <c r="AU21" s="14">
        <v>2775.8</v>
      </c>
      <c r="AV21" s="14"/>
      <c r="AW21" s="14"/>
      <c r="AX21" s="14"/>
      <c r="AY21" s="14"/>
      <c r="AZ21" s="13" t="s">
        <v>36</v>
      </c>
      <c r="BA21" s="14">
        <f>BA22+BA23</f>
        <v>3022.8</v>
      </c>
      <c r="BB21" s="4">
        <f t="shared" si="0"/>
        <v>100</v>
      </c>
    </row>
    <row r="22" spans="1:54" ht="50.1" customHeight="1" x14ac:dyDescent="0.25">
      <c r="A22" s="13" t="s">
        <v>38</v>
      </c>
      <c r="B22" s="11" t="s">
        <v>18</v>
      </c>
      <c r="C22" s="11" t="s">
        <v>20</v>
      </c>
      <c r="D22" s="11" t="s">
        <v>31</v>
      </c>
      <c r="E22" s="11" t="s">
        <v>33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 t="s">
        <v>39</v>
      </c>
      <c r="U22" s="11"/>
      <c r="V22" s="12"/>
      <c r="W22" s="12"/>
      <c r="X22" s="12"/>
      <c r="Y22" s="12"/>
      <c r="Z22" s="13" t="s">
        <v>38</v>
      </c>
      <c r="AA22" s="14">
        <v>2321.8000000000002</v>
      </c>
      <c r="AB22" s="14"/>
      <c r="AC22" s="14"/>
      <c r="AD22" s="14"/>
      <c r="AE22" s="14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4">
        <v>2122</v>
      </c>
      <c r="AQ22" s="14"/>
      <c r="AR22" s="14"/>
      <c r="AS22" s="14"/>
      <c r="AT22" s="14"/>
      <c r="AU22" s="14">
        <v>2122</v>
      </c>
      <c r="AV22" s="14"/>
      <c r="AW22" s="14"/>
      <c r="AX22" s="14"/>
      <c r="AY22" s="14"/>
      <c r="AZ22" s="13" t="s">
        <v>38</v>
      </c>
      <c r="BA22" s="14">
        <v>2321.8000000000002</v>
      </c>
      <c r="BB22" s="4">
        <f t="shared" si="0"/>
        <v>99.999999999999986</v>
      </c>
    </row>
    <row r="23" spans="1:54" ht="100.35" customHeight="1" x14ac:dyDescent="0.25">
      <c r="A23" s="13" t="s">
        <v>40</v>
      </c>
      <c r="B23" s="11" t="s">
        <v>18</v>
      </c>
      <c r="C23" s="11" t="s">
        <v>20</v>
      </c>
      <c r="D23" s="11" t="s">
        <v>31</v>
      </c>
      <c r="E23" s="11" t="s">
        <v>33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 t="s">
        <v>41</v>
      </c>
      <c r="U23" s="11"/>
      <c r="V23" s="12"/>
      <c r="W23" s="12"/>
      <c r="X23" s="12"/>
      <c r="Y23" s="12"/>
      <c r="Z23" s="13" t="s">
        <v>40</v>
      </c>
      <c r="AA23" s="14">
        <v>701</v>
      </c>
      <c r="AB23" s="14"/>
      <c r="AC23" s="14"/>
      <c r="AD23" s="14"/>
      <c r="AE23" s="14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4">
        <v>640.79999999999995</v>
      </c>
      <c r="AQ23" s="14"/>
      <c r="AR23" s="14"/>
      <c r="AS23" s="14"/>
      <c r="AT23" s="14"/>
      <c r="AU23" s="14">
        <v>640.79999999999995</v>
      </c>
      <c r="AV23" s="14"/>
      <c r="AW23" s="14"/>
      <c r="AX23" s="14"/>
      <c r="AY23" s="14"/>
      <c r="AZ23" s="13" t="s">
        <v>40</v>
      </c>
      <c r="BA23" s="14">
        <v>701</v>
      </c>
      <c r="BB23" s="4">
        <f t="shared" si="0"/>
        <v>100</v>
      </c>
    </row>
    <row r="24" spans="1:54" ht="100.35" customHeight="1" x14ac:dyDescent="0.25">
      <c r="A24" s="13" t="s">
        <v>42</v>
      </c>
      <c r="B24" s="11" t="s">
        <v>18</v>
      </c>
      <c r="C24" s="11" t="s">
        <v>20</v>
      </c>
      <c r="D24" s="11" t="s">
        <v>31</v>
      </c>
      <c r="E24" s="11" t="s">
        <v>33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 t="s">
        <v>43</v>
      </c>
      <c r="U24" s="11"/>
      <c r="V24" s="12"/>
      <c r="W24" s="12"/>
      <c r="X24" s="12"/>
      <c r="Y24" s="12"/>
      <c r="Z24" s="13" t="s">
        <v>42</v>
      </c>
      <c r="AA24" s="14">
        <f>AA25</f>
        <v>1220</v>
      </c>
      <c r="AB24" s="14"/>
      <c r="AC24" s="14"/>
      <c r="AD24" s="14"/>
      <c r="AE24" s="14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4">
        <v>820.9</v>
      </c>
      <c r="AQ24" s="14"/>
      <c r="AR24" s="14"/>
      <c r="AS24" s="14"/>
      <c r="AT24" s="14"/>
      <c r="AU24" s="14">
        <v>820.9</v>
      </c>
      <c r="AV24" s="14"/>
      <c r="AW24" s="14"/>
      <c r="AX24" s="14"/>
      <c r="AY24" s="14"/>
      <c r="AZ24" s="13" t="s">
        <v>42</v>
      </c>
      <c r="BA24" s="14">
        <f>BA25</f>
        <v>1214.3000000000002</v>
      </c>
      <c r="BB24" s="4">
        <f t="shared" si="0"/>
        <v>99.532786885245926</v>
      </c>
    </row>
    <row r="25" spans="1:54" ht="66.95" customHeight="1" x14ac:dyDescent="0.25">
      <c r="A25" s="13" t="s">
        <v>44</v>
      </c>
      <c r="B25" s="11" t="s">
        <v>18</v>
      </c>
      <c r="C25" s="11" t="s">
        <v>20</v>
      </c>
      <c r="D25" s="11" t="s">
        <v>31</v>
      </c>
      <c r="E25" s="11" t="s">
        <v>33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 t="s">
        <v>45</v>
      </c>
      <c r="U25" s="11"/>
      <c r="V25" s="12"/>
      <c r="W25" s="12"/>
      <c r="X25" s="12"/>
      <c r="Y25" s="12"/>
      <c r="Z25" s="13" t="s">
        <v>44</v>
      </c>
      <c r="AA25" s="14">
        <f>AA26+AA27</f>
        <v>1220</v>
      </c>
      <c r="AB25" s="14"/>
      <c r="AC25" s="14"/>
      <c r="AD25" s="14"/>
      <c r="AE25" s="14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4">
        <v>820.9</v>
      </c>
      <c r="AQ25" s="14"/>
      <c r="AR25" s="14"/>
      <c r="AS25" s="14"/>
      <c r="AT25" s="14"/>
      <c r="AU25" s="14">
        <v>820.9</v>
      </c>
      <c r="AV25" s="14"/>
      <c r="AW25" s="14"/>
      <c r="AX25" s="14"/>
      <c r="AY25" s="14"/>
      <c r="AZ25" s="13" t="s">
        <v>44</v>
      </c>
      <c r="BA25" s="14">
        <f>BA26+BA27</f>
        <v>1214.3000000000002</v>
      </c>
      <c r="BB25" s="4">
        <f t="shared" si="0"/>
        <v>99.532786885245926</v>
      </c>
    </row>
    <row r="26" spans="1:54" ht="50.1" customHeight="1" x14ac:dyDescent="0.25">
      <c r="A26" s="13" t="s">
        <v>46</v>
      </c>
      <c r="B26" s="11" t="s">
        <v>18</v>
      </c>
      <c r="C26" s="11" t="s">
        <v>20</v>
      </c>
      <c r="D26" s="11" t="s">
        <v>31</v>
      </c>
      <c r="E26" s="11" t="s">
        <v>33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 t="s">
        <v>47</v>
      </c>
      <c r="U26" s="11"/>
      <c r="V26" s="12"/>
      <c r="W26" s="12"/>
      <c r="X26" s="12"/>
      <c r="Y26" s="12"/>
      <c r="Z26" s="13" t="s">
        <v>46</v>
      </c>
      <c r="AA26" s="14">
        <v>154.4</v>
      </c>
      <c r="AB26" s="14"/>
      <c r="AC26" s="14"/>
      <c r="AD26" s="14"/>
      <c r="AE26" s="14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4">
        <v>100</v>
      </c>
      <c r="AQ26" s="14"/>
      <c r="AR26" s="14"/>
      <c r="AS26" s="14"/>
      <c r="AT26" s="14"/>
      <c r="AU26" s="14">
        <v>100</v>
      </c>
      <c r="AV26" s="14"/>
      <c r="AW26" s="14"/>
      <c r="AX26" s="14"/>
      <c r="AY26" s="14"/>
      <c r="AZ26" s="13" t="s">
        <v>46</v>
      </c>
      <c r="BA26" s="14">
        <v>154.4</v>
      </c>
      <c r="BB26" s="4">
        <f t="shared" si="0"/>
        <v>100</v>
      </c>
    </row>
    <row r="27" spans="1:54" ht="33.4" customHeight="1" x14ac:dyDescent="0.25">
      <c r="A27" s="13" t="s">
        <v>48</v>
      </c>
      <c r="B27" s="11" t="s">
        <v>18</v>
      </c>
      <c r="C27" s="11" t="s">
        <v>20</v>
      </c>
      <c r="D27" s="11" t="s">
        <v>31</v>
      </c>
      <c r="E27" s="11" t="s">
        <v>33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 t="s">
        <v>49</v>
      </c>
      <c r="U27" s="11"/>
      <c r="V27" s="12"/>
      <c r="W27" s="12"/>
      <c r="X27" s="12"/>
      <c r="Y27" s="12"/>
      <c r="Z27" s="13" t="s">
        <v>48</v>
      </c>
      <c r="AA27" s="14">
        <v>1065.5999999999999</v>
      </c>
      <c r="AB27" s="14"/>
      <c r="AC27" s="14"/>
      <c r="AD27" s="14"/>
      <c r="AE27" s="14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4">
        <v>720.9</v>
      </c>
      <c r="AQ27" s="14"/>
      <c r="AR27" s="14"/>
      <c r="AS27" s="14"/>
      <c r="AT27" s="14"/>
      <c r="AU27" s="14">
        <v>720.9</v>
      </c>
      <c r="AV27" s="14"/>
      <c r="AW27" s="14"/>
      <c r="AX27" s="14"/>
      <c r="AY27" s="14"/>
      <c r="AZ27" s="13" t="s">
        <v>48</v>
      </c>
      <c r="BA27" s="14">
        <v>1059.9000000000001</v>
      </c>
      <c r="BB27" s="4">
        <f t="shared" si="0"/>
        <v>99.465090090090115</v>
      </c>
    </row>
    <row r="28" spans="1:54" ht="66.95" customHeight="1" x14ac:dyDescent="0.25">
      <c r="A28" s="13" t="s">
        <v>50</v>
      </c>
      <c r="B28" s="11" t="s">
        <v>18</v>
      </c>
      <c r="C28" s="11" t="s">
        <v>20</v>
      </c>
      <c r="D28" s="11" t="s">
        <v>31</v>
      </c>
      <c r="E28" s="11" t="s">
        <v>33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 t="s">
        <v>51</v>
      </c>
      <c r="U28" s="11"/>
      <c r="V28" s="12"/>
      <c r="W28" s="12"/>
      <c r="X28" s="12"/>
      <c r="Y28" s="12"/>
      <c r="Z28" s="13" t="s">
        <v>50</v>
      </c>
      <c r="AA28" s="14">
        <v>1.3</v>
      </c>
      <c r="AB28" s="14">
        <v>128.69999999999999</v>
      </c>
      <c r="AC28" s="14">
        <v>128.69999999999999</v>
      </c>
      <c r="AD28" s="14">
        <v>128.69999999999999</v>
      </c>
      <c r="AE28" s="14">
        <v>128.69999999999999</v>
      </c>
      <c r="AF28" s="14">
        <v>128.69999999999999</v>
      </c>
      <c r="AG28" s="14">
        <v>128.69999999999999</v>
      </c>
      <c r="AH28" s="14">
        <v>128.69999999999999</v>
      </c>
      <c r="AI28" s="14">
        <v>128.69999999999999</v>
      </c>
      <c r="AJ28" s="14">
        <v>128.69999999999999</v>
      </c>
      <c r="AK28" s="14">
        <v>128.69999999999999</v>
      </c>
      <c r="AL28" s="14">
        <v>128.69999999999999</v>
      </c>
      <c r="AM28" s="14">
        <v>128.69999999999999</v>
      </c>
      <c r="AN28" s="14">
        <v>128.69999999999999</v>
      </c>
      <c r="AO28" s="14">
        <v>128.69999999999999</v>
      </c>
      <c r="AP28" s="14">
        <v>128.69999999999999</v>
      </c>
      <c r="AQ28" s="14">
        <v>128.69999999999999</v>
      </c>
      <c r="AR28" s="14">
        <v>128.69999999999999</v>
      </c>
      <c r="AS28" s="14">
        <v>128.69999999999999</v>
      </c>
      <c r="AT28" s="14">
        <v>128.69999999999999</v>
      </c>
      <c r="AU28" s="14">
        <v>128.69999999999999</v>
      </c>
      <c r="AV28" s="14">
        <v>128.69999999999999</v>
      </c>
      <c r="AW28" s="14">
        <v>128.69999999999999</v>
      </c>
      <c r="AX28" s="14">
        <v>128.69999999999999</v>
      </c>
      <c r="AY28" s="14">
        <v>128.69999999999999</v>
      </c>
      <c r="AZ28" s="14">
        <v>128.69999999999999</v>
      </c>
      <c r="BA28" s="14">
        <v>1.3</v>
      </c>
      <c r="BB28" s="4">
        <f t="shared" si="0"/>
        <v>100</v>
      </c>
    </row>
    <row r="29" spans="1:54" ht="33.4" customHeight="1" x14ac:dyDescent="0.25">
      <c r="A29" s="13" t="s">
        <v>52</v>
      </c>
      <c r="B29" s="11" t="s">
        <v>18</v>
      </c>
      <c r="C29" s="11" t="s">
        <v>20</v>
      </c>
      <c r="D29" s="11" t="s">
        <v>31</v>
      </c>
      <c r="E29" s="11" t="s">
        <v>33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 t="s">
        <v>53</v>
      </c>
      <c r="U29" s="11"/>
      <c r="V29" s="12"/>
      <c r="W29" s="12"/>
      <c r="X29" s="12"/>
      <c r="Y29" s="12"/>
      <c r="Z29" s="13" t="s">
        <v>52</v>
      </c>
      <c r="AA29" s="14">
        <v>1.3</v>
      </c>
      <c r="AB29" s="14">
        <v>128.69999999999999</v>
      </c>
      <c r="AC29" s="14">
        <v>128.69999999999999</v>
      </c>
      <c r="AD29" s="14">
        <v>128.69999999999999</v>
      </c>
      <c r="AE29" s="14">
        <v>128.69999999999999</v>
      </c>
      <c r="AF29" s="14">
        <v>128.69999999999999</v>
      </c>
      <c r="AG29" s="14">
        <v>128.69999999999999</v>
      </c>
      <c r="AH29" s="14">
        <v>128.69999999999999</v>
      </c>
      <c r="AI29" s="14">
        <v>128.69999999999999</v>
      </c>
      <c r="AJ29" s="14">
        <v>128.69999999999999</v>
      </c>
      <c r="AK29" s="14">
        <v>128.69999999999999</v>
      </c>
      <c r="AL29" s="14">
        <v>128.69999999999999</v>
      </c>
      <c r="AM29" s="14">
        <v>128.69999999999999</v>
      </c>
      <c r="AN29" s="14">
        <v>128.69999999999999</v>
      </c>
      <c r="AO29" s="14">
        <v>128.69999999999999</v>
      </c>
      <c r="AP29" s="14">
        <v>128.69999999999999</v>
      </c>
      <c r="AQ29" s="14">
        <v>128.69999999999999</v>
      </c>
      <c r="AR29" s="14">
        <v>128.69999999999999</v>
      </c>
      <c r="AS29" s="14">
        <v>128.69999999999999</v>
      </c>
      <c r="AT29" s="14">
        <v>128.69999999999999</v>
      </c>
      <c r="AU29" s="14">
        <v>128.69999999999999</v>
      </c>
      <c r="AV29" s="14">
        <v>128.69999999999999</v>
      </c>
      <c r="AW29" s="14">
        <v>128.69999999999999</v>
      </c>
      <c r="AX29" s="14">
        <v>128.69999999999999</v>
      </c>
      <c r="AY29" s="14">
        <v>128.69999999999999</v>
      </c>
      <c r="AZ29" s="14">
        <v>128.69999999999999</v>
      </c>
      <c r="BA29" s="14">
        <v>1.3</v>
      </c>
      <c r="BB29" s="4">
        <f t="shared" si="0"/>
        <v>100</v>
      </c>
    </row>
    <row r="30" spans="1:54" ht="33.4" customHeight="1" x14ac:dyDescent="0.25">
      <c r="A30" s="13" t="s">
        <v>54</v>
      </c>
      <c r="B30" s="11" t="s">
        <v>18</v>
      </c>
      <c r="C30" s="11" t="s">
        <v>20</v>
      </c>
      <c r="D30" s="11" t="s">
        <v>31</v>
      </c>
      <c r="E30" s="11" t="s">
        <v>33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 t="s">
        <v>55</v>
      </c>
      <c r="U30" s="11"/>
      <c r="V30" s="12"/>
      <c r="W30" s="12"/>
      <c r="X30" s="12"/>
      <c r="Y30" s="12"/>
      <c r="Z30" s="13" t="s">
        <v>54</v>
      </c>
      <c r="AA30" s="14">
        <v>1.3</v>
      </c>
      <c r="AB30" s="14"/>
      <c r="AC30" s="14"/>
      <c r="AD30" s="14"/>
      <c r="AE30" s="14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4">
        <v>3</v>
      </c>
      <c r="AQ30" s="14"/>
      <c r="AR30" s="14"/>
      <c r="AS30" s="14"/>
      <c r="AT30" s="14"/>
      <c r="AU30" s="14">
        <v>3</v>
      </c>
      <c r="AV30" s="14"/>
      <c r="AW30" s="14"/>
      <c r="AX30" s="14"/>
      <c r="AY30" s="14"/>
      <c r="AZ30" s="13" t="s">
        <v>54</v>
      </c>
      <c r="BA30" s="14">
        <v>1.3</v>
      </c>
      <c r="BB30" s="4">
        <f t="shared" si="0"/>
        <v>100</v>
      </c>
    </row>
    <row r="31" spans="1:54" ht="50.1" customHeight="1" x14ac:dyDescent="0.25">
      <c r="A31" s="5" t="s">
        <v>56</v>
      </c>
      <c r="B31" s="6" t="s">
        <v>18</v>
      </c>
      <c r="C31" s="6" t="s">
        <v>20</v>
      </c>
      <c r="D31" s="6" t="s">
        <v>31</v>
      </c>
      <c r="E31" s="6" t="s">
        <v>57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7"/>
      <c r="W31" s="7"/>
      <c r="X31" s="7"/>
      <c r="Y31" s="7"/>
      <c r="Z31" s="5" t="s">
        <v>56</v>
      </c>
      <c r="AA31" s="8">
        <v>34.200000000000003</v>
      </c>
      <c r="AB31" s="8"/>
      <c r="AC31" s="8"/>
      <c r="AD31" s="8"/>
      <c r="AE31" s="8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8">
        <v>35.299999999999997</v>
      </c>
      <c r="AQ31" s="8"/>
      <c r="AR31" s="8"/>
      <c r="AS31" s="8"/>
      <c r="AT31" s="8"/>
      <c r="AU31" s="8">
        <v>35.299999999999997</v>
      </c>
      <c r="AV31" s="8"/>
      <c r="AW31" s="8"/>
      <c r="AX31" s="8"/>
      <c r="AY31" s="8"/>
      <c r="AZ31" s="5" t="s">
        <v>56</v>
      </c>
      <c r="BA31" s="8">
        <v>34.200000000000003</v>
      </c>
      <c r="BB31" s="4">
        <f t="shared" si="0"/>
        <v>100</v>
      </c>
    </row>
    <row r="32" spans="1:54" ht="100.35" customHeight="1" x14ac:dyDescent="0.25">
      <c r="A32" s="13" t="s">
        <v>58</v>
      </c>
      <c r="B32" s="11" t="s">
        <v>18</v>
      </c>
      <c r="C32" s="11" t="s">
        <v>20</v>
      </c>
      <c r="D32" s="11" t="s">
        <v>31</v>
      </c>
      <c r="E32" s="11" t="s">
        <v>57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 t="s">
        <v>43</v>
      </c>
      <c r="U32" s="11"/>
      <c r="V32" s="12"/>
      <c r="W32" s="12"/>
      <c r="X32" s="12"/>
      <c r="Y32" s="12"/>
      <c r="Z32" s="13" t="s">
        <v>58</v>
      </c>
      <c r="AA32" s="14">
        <v>34.200000000000003</v>
      </c>
      <c r="AB32" s="14">
        <v>34.200000000000003</v>
      </c>
      <c r="AC32" s="14">
        <v>34.200000000000003</v>
      </c>
      <c r="AD32" s="14">
        <v>34.200000000000003</v>
      </c>
      <c r="AE32" s="14">
        <v>34.200000000000003</v>
      </c>
      <c r="AF32" s="14">
        <v>34.200000000000003</v>
      </c>
      <c r="AG32" s="14">
        <v>34.200000000000003</v>
      </c>
      <c r="AH32" s="14">
        <v>34.200000000000003</v>
      </c>
      <c r="AI32" s="14">
        <v>34.200000000000003</v>
      </c>
      <c r="AJ32" s="14">
        <v>34.200000000000003</v>
      </c>
      <c r="AK32" s="14">
        <v>34.200000000000003</v>
      </c>
      <c r="AL32" s="14">
        <v>34.200000000000003</v>
      </c>
      <c r="AM32" s="14">
        <v>34.200000000000003</v>
      </c>
      <c r="AN32" s="14">
        <v>34.200000000000003</v>
      </c>
      <c r="AO32" s="14">
        <v>34.200000000000003</v>
      </c>
      <c r="AP32" s="14">
        <v>34.200000000000003</v>
      </c>
      <c r="AQ32" s="14">
        <v>34.200000000000003</v>
      </c>
      <c r="AR32" s="14">
        <v>34.200000000000003</v>
      </c>
      <c r="AS32" s="14">
        <v>34.200000000000003</v>
      </c>
      <c r="AT32" s="14">
        <v>34.200000000000003</v>
      </c>
      <c r="AU32" s="14">
        <v>34.200000000000003</v>
      </c>
      <c r="AV32" s="14">
        <v>34.200000000000003</v>
      </c>
      <c r="AW32" s="14">
        <v>34.200000000000003</v>
      </c>
      <c r="AX32" s="14">
        <v>34.200000000000003</v>
      </c>
      <c r="AY32" s="14">
        <v>34.200000000000003</v>
      </c>
      <c r="AZ32" s="14">
        <v>34.200000000000003</v>
      </c>
      <c r="BA32" s="14">
        <v>34.200000000000003</v>
      </c>
      <c r="BB32" s="4">
        <f t="shared" si="0"/>
        <v>100</v>
      </c>
    </row>
    <row r="33" spans="1:54" ht="66.95" customHeight="1" x14ac:dyDescent="0.25">
      <c r="A33" s="13" t="s">
        <v>44</v>
      </c>
      <c r="B33" s="11" t="s">
        <v>18</v>
      </c>
      <c r="C33" s="11" t="s">
        <v>20</v>
      </c>
      <c r="D33" s="11" t="s">
        <v>31</v>
      </c>
      <c r="E33" s="11" t="s">
        <v>57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 t="s">
        <v>45</v>
      </c>
      <c r="U33" s="11"/>
      <c r="V33" s="12"/>
      <c r="W33" s="12"/>
      <c r="X33" s="12"/>
      <c r="Y33" s="12"/>
      <c r="Z33" s="13" t="s">
        <v>44</v>
      </c>
      <c r="AA33" s="14">
        <v>34.200000000000003</v>
      </c>
      <c r="AB33" s="14">
        <v>34.200000000000003</v>
      </c>
      <c r="AC33" s="14">
        <v>34.200000000000003</v>
      </c>
      <c r="AD33" s="14">
        <v>34.200000000000003</v>
      </c>
      <c r="AE33" s="14">
        <v>34.200000000000003</v>
      </c>
      <c r="AF33" s="14">
        <v>34.200000000000003</v>
      </c>
      <c r="AG33" s="14">
        <v>34.200000000000003</v>
      </c>
      <c r="AH33" s="14">
        <v>34.200000000000003</v>
      </c>
      <c r="AI33" s="14">
        <v>34.200000000000003</v>
      </c>
      <c r="AJ33" s="14">
        <v>34.200000000000003</v>
      </c>
      <c r="AK33" s="14">
        <v>34.200000000000003</v>
      </c>
      <c r="AL33" s="14">
        <v>34.200000000000003</v>
      </c>
      <c r="AM33" s="14">
        <v>34.200000000000003</v>
      </c>
      <c r="AN33" s="14">
        <v>34.200000000000003</v>
      </c>
      <c r="AO33" s="14">
        <v>34.200000000000003</v>
      </c>
      <c r="AP33" s="14">
        <v>34.200000000000003</v>
      </c>
      <c r="AQ33" s="14">
        <v>34.200000000000003</v>
      </c>
      <c r="AR33" s="14">
        <v>34.200000000000003</v>
      </c>
      <c r="AS33" s="14">
        <v>34.200000000000003</v>
      </c>
      <c r="AT33" s="14">
        <v>34.200000000000003</v>
      </c>
      <c r="AU33" s="14">
        <v>34.200000000000003</v>
      </c>
      <c r="AV33" s="14">
        <v>34.200000000000003</v>
      </c>
      <c r="AW33" s="14">
        <v>34.200000000000003</v>
      </c>
      <c r="AX33" s="14">
        <v>34.200000000000003</v>
      </c>
      <c r="AY33" s="14">
        <v>34.200000000000003</v>
      </c>
      <c r="AZ33" s="14">
        <v>34.200000000000003</v>
      </c>
      <c r="BA33" s="14">
        <v>34.200000000000003</v>
      </c>
      <c r="BB33" s="4">
        <f t="shared" si="0"/>
        <v>100</v>
      </c>
    </row>
    <row r="34" spans="1:54" ht="33.4" customHeight="1" x14ac:dyDescent="0.25">
      <c r="A34" s="13" t="s">
        <v>48</v>
      </c>
      <c r="B34" s="11" t="s">
        <v>18</v>
      </c>
      <c r="C34" s="11" t="s">
        <v>20</v>
      </c>
      <c r="D34" s="11" t="s">
        <v>31</v>
      </c>
      <c r="E34" s="11" t="s">
        <v>57</v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 t="s">
        <v>49</v>
      </c>
      <c r="U34" s="11"/>
      <c r="V34" s="12"/>
      <c r="W34" s="12"/>
      <c r="X34" s="12"/>
      <c r="Y34" s="12"/>
      <c r="Z34" s="13" t="s">
        <v>48</v>
      </c>
      <c r="AA34" s="14">
        <v>34.200000000000003</v>
      </c>
      <c r="AB34" s="14">
        <v>34.200000000000003</v>
      </c>
      <c r="AC34" s="14">
        <v>34.200000000000003</v>
      </c>
      <c r="AD34" s="14">
        <v>34.200000000000003</v>
      </c>
      <c r="AE34" s="14">
        <v>34.200000000000003</v>
      </c>
      <c r="AF34" s="14">
        <v>34.200000000000003</v>
      </c>
      <c r="AG34" s="14">
        <v>34.200000000000003</v>
      </c>
      <c r="AH34" s="14">
        <v>34.200000000000003</v>
      </c>
      <c r="AI34" s="14">
        <v>34.200000000000003</v>
      </c>
      <c r="AJ34" s="14">
        <v>34.200000000000003</v>
      </c>
      <c r="AK34" s="14">
        <v>34.200000000000003</v>
      </c>
      <c r="AL34" s="14">
        <v>34.200000000000003</v>
      </c>
      <c r="AM34" s="14">
        <v>34.200000000000003</v>
      </c>
      <c r="AN34" s="14">
        <v>34.200000000000003</v>
      </c>
      <c r="AO34" s="14">
        <v>34.200000000000003</v>
      </c>
      <c r="AP34" s="14">
        <v>34.200000000000003</v>
      </c>
      <c r="AQ34" s="14">
        <v>34.200000000000003</v>
      </c>
      <c r="AR34" s="14">
        <v>34.200000000000003</v>
      </c>
      <c r="AS34" s="14">
        <v>34.200000000000003</v>
      </c>
      <c r="AT34" s="14">
        <v>34.200000000000003</v>
      </c>
      <c r="AU34" s="14">
        <v>34.200000000000003</v>
      </c>
      <c r="AV34" s="14">
        <v>34.200000000000003</v>
      </c>
      <c r="AW34" s="14">
        <v>34.200000000000003</v>
      </c>
      <c r="AX34" s="14">
        <v>34.200000000000003</v>
      </c>
      <c r="AY34" s="14">
        <v>34.200000000000003</v>
      </c>
      <c r="AZ34" s="14">
        <v>34.200000000000003</v>
      </c>
      <c r="BA34" s="14">
        <v>34.200000000000003</v>
      </c>
      <c r="BB34" s="4">
        <f t="shared" si="0"/>
        <v>100</v>
      </c>
    </row>
    <row r="35" spans="1:54" ht="83.65" customHeight="1" x14ac:dyDescent="0.25">
      <c r="A35" s="5" t="s">
        <v>59</v>
      </c>
      <c r="B35" s="6" t="s">
        <v>18</v>
      </c>
      <c r="C35" s="6" t="s">
        <v>20</v>
      </c>
      <c r="D35" s="6" t="s">
        <v>31</v>
      </c>
      <c r="E35" s="6" t="s">
        <v>60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7"/>
      <c r="W35" s="7"/>
      <c r="X35" s="7"/>
      <c r="Y35" s="7"/>
      <c r="Z35" s="5" t="s">
        <v>59</v>
      </c>
      <c r="AA35" s="8">
        <v>28.1</v>
      </c>
      <c r="AB35" s="8"/>
      <c r="AC35" s="8"/>
      <c r="AD35" s="8"/>
      <c r="AE35" s="8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8">
        <v>20</v>
      </c>
      <c r="AQ35" s="8"/>
      <c r="AR35" s="8"/>
      <c r="AS35" s="8"/>
      <c r="AT35" s="8"/>
      <c r="AU35" s="8">
        <v>20</v>
      </c>
      <c r="AV35" s="8"/>
      <c r="AW35" s="8"/>
      <c r="AX35" s="8"/>
      <c r="AY35" s="8"/>
      <c r="AZ35" s="5" t="s">
        <v>59</v>
      </c>
      <c r="BA35" s="8">
        <v>28.1</v>
      </c>
      <c r="BB35" s="4">
        <f t="shared" si="0"/>
        <v>100</v>
      </c>
    </row>
    <row r="36" spans="1:54" ht="133.69999999999999" customHeight="1" x14ac:dyDescent="0.25">
      <c r="A36" s="13" t="s">
        <v>61</v>
      </c>
      <c r="B36" s="11" t="s">
        <v>18</v>
      </c>
      <c r="C36" s="11" t="s">
        <v>20</v>
      </c>
      <c r="D36" s="11" t="s">
        <v>31</v>
      </c>
      <c r="E36" s="11" t="s">
        <v>60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 t="s">
        <v>43</v>
      </c>
      <c r="U36" s="11"/>
      <c r="V36" s="12"/>
      <c r="W36" s="12"/>
      <c r="X36" s="12"/>
      <c r="Y36" s="12"/>
      <c r="Z36" s="13" t="s">
        <v>61</v>
      </c>
      <c r="AA36" s="14">
        <v>28.1</v>
      </c>
      <c r="AB36" s="14">
        <v>28.1</v>
      </c>
      <c r="AC36" s="14">
        <v>28.1</v>
      </c>
      <c r="AD36" s="14">
        <v>28.1</v>
      </c>
      <c r="AE36" s="14">
        <v>28.1</v>
      </c>
      <c r="AF36" s="14">
        <v>28.1</v>
      </c>
      <c r="AG36" s="14">
        <v>28.1</v>
      </c>
      <c r="AH36" s="14">
        <v>28.1</v>
      </c>
      <c r="AI36" s="14">
        <v>28.1</v>
      </c>
      <c r="AJ36" s="14">
        <v>28.1</v>
      </c>
      <c r="AK36" s="14">
        <v>28.1</v>
      </c>
      <c r="AL36" s="14">
        <v>28.1</v>
      </c>
      <c r="AM36" s="14">
        <v>28.1</v>
      </c>
      <c r="AN36" s="14">
        <v>28.1</v>
      </c>
      <c r="AO36" s="14">
        <v>28.1</v>
      </c>
      <c r="AP36" s="14">
        <v>28.1</v>
      </c>
      <c r="AQ36" s="14">
        <v>28.1</v>
      </c>
      <c r="AR36" s="14">
        <v>28.1</v>
      </c>
      <c r="AS36" s="14">
        <v>28.1</v>
      </c>
      <c r="AT36" s="14">
        <v>28.1</v>
      </c>
      <c r="AU36" s="14">
        <v>28.1</v>
      </c>
      <c r="AV36" s="14">
        <v>28.1</v>
      </c>
      <c r="AW36" s="14">
        <v>28.1</v>
      </c>
      <c r="AX36" s="14">
        <v>28.1</v>
      </c>
      <c r="AY36" s="14">
        <v>28.1</v>
      </c>
      <c r="AZ36" s="14">
        <v>28.1</v>
      </c>
      <c r="BA36" s="14">
        <v>28.1</v>
      </c>
      <c r="BB36" s="4">
        <f t="shared" si="0"/>
        <v>100</v>
      </c>
    </row>
    <row r="37" spans="1:54" ht="66.95" customHeight="1" x14ac:dyDescent="0.25">
      <c r="A37" s="13" t="s">
        <v>44</v>
      </c>
      <c r="B37" s="11" t="s">
        <v>18</v>
      </c>
      <c r="C37" s="11" t="s">
        <v>20</v>
      </c>
      <c r="D37" s="11" t="s">
        <v>31</v>
      </c>
      <c r="E37" s="11" t="s">
        <v>60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 t="s">
        <v>45</v>
      </c>
      <c r="U37" s="11"/>
      <c r="V37" s="12"/>
      <c r="W37" s="12"/>
      <c r="X37" s="12"/>
      <c r="Y37" s="12"/>
      <c r="Z37" s="13" t="s">
        <v>44</v>
      </c>
      <c r="AA37" s="14">
        <v>28.1</v>
      </c>
      <c r="AB37" s="14">
        <v>28.1</v>
      </c>
      <c r="AC37" s="14">
        <v>28.1</v>
      </c>
      <c r="AD37" s="14">
        <v>28.1</v>
      </c>
      <c r="AE37" s="14">
        <v>28.1</v>
      </c>
      <c r="AF37" s="14">
        <v>28.1</v>
      </c>
      <c r="AG37" s="14">
        <v>28.1</v>
      </c>
      <c r="AH37" s="14">
        <v>28.1</v>
      </c>
      <c r="AI37" s="14">
        <v>28.1</v>
      </c>
      <c r="AJ37" s="14">
        <v>28.1</v>
      </c>
      <c r="AK37" s="14">
        <v>28.1</v>
      </c>
      <c r="AL37" s="14">
        <v>28.1</v>
      </c>
      <c r="AM37" s="14">
        <v>28.1</v>
      </c>
      <c r="AN37" s="14">
        <v>28.1</v>
      </c>
      <c r="AO37" s="14">
        <v>28.1</v>
      </c>
      <c r="AP37" s="14">
        <v>28.1</v>
      </c>
      <c r="AQ37" s="14">
        <v>28.1</v>
      </c>
      <c r="AR37" s="14">
        <v>28.1</v>
      </c>
      <c r="AS37" s="14">
        <v>28.1</v>
      </c>
      <c r="AT37" s="14">
        <v>28.1</v>
      </c>
      <c r="AU37" s="14">
        <v>28.1</v>
      </c>
      <c r="AV37" s="14">
        <v>28.1</v>
      </c>
      <c r="AW37" s="14">
        <v>28.1</v>
      </c>
      <c r="AX37" s="14">
        <v>28.1</v>
      </c>
      <c r="AY37" s="14">
        <v>28.1</v>
      </c>
      <c r="AZ37" s="14">
        <v>28.1</v>
      </c>
      <c r="BA37" s="14">
        <v>28.1</v>
      </c>
      <c r="BB37" s="4">
        <f t="shared" si="0"/>
        <v>100</v>
      </c>
    </row>
    <row r="38" spans="1:54" ht="33.4" customHeight="1" x14ac:dyDescent="0.25">
      <c r="A38" s="13" t="s">
        <v>48</v>
      </c>
      <c r="B38" s="11" t="s">
        <v>18</v>
      </c>
      <c r="C38" s="11" t="s">
        <v>20</v>
      </c>
      <c r="D38" s="11" t="s">
        <v>31</v>
      </c>
      <c r="E38" s="11" t="s">
        <v>60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 t="s">
        <v>49</v>
      </c>
      <c r="U38" s="11"/>
      <c r="V38" s="12"/>
      <c r="W38" s="12"/>
      <c r="X38" s="12"/>
      <c r="Y38" s="12"/>
      <c r="Z38" s="13" t="s">
        <v>48</v>
      </c>
      <c r="AA38" s="14">
        <v>28.1</v>
      </c>
      <c r="AB38" s="14">
        <v>28.1</v>
      </c>
      <c r="AC38" s="14">
        <v>28.1</v>
      </c>
      <c r="AD38" s="14">
        <v>28.1</v>
      </c>
      <c r="AE38" s="14">
        <v>28.1</v>
      </c>
      <c r="AF38" s="14">
        <v>28.1</v>
      </c>
      <c r="AG38" s="14">
        <v>28.1</v>
      </c>
      <c r="AH38" s="14">
        <v>28.1</v>
      </c>
      <c r="AI38" s="14">
        <v>28.1</v>
      </c>
      <c r="AJ38" s="14">
        <v>28.1</v>
      </c>
      <c r="AK38" s="14">
        <v>28.1</v>
      </c>
      <c r="AL38" s="14">
        <v>28.1</v>
      </c>
      <c r="AM38" s="14">
        <v>28.1</v>
      </c>
      <c r="AN38" s="14">
        <v>28.1</v>
      </c>
      <c r="AO38" s="14">
        <v>28.1</v>
      </c>
      <c r="AP38" s="14">
        <v>28.1</v>
      </c>
      <c r="AQ38" s="14">
        <v>28.1</v>
      </c>
      <c r="AR38" s="14">
        <v>28.1</v>
      </c>
      <c r="AS38" s="14">
        <v>28.1</v>
      </c>
      <c r="AT38" s="14">
        <v>28.1</v>
      </c>
      <c r="AU38" s="14">
        <v>28.1</v>
      </c>
      <c r="AV38" s="14">
        <v>28.1</v>
      </c>
      <c r="AW38" s="14">
        <v>28.1</v>
      </c>
      <c r="AX38" s="14">
        <v>28.1</v>
      </c>
      <c r="AY38" s="14">
        <v>28.1</v>
      </c>
      <c r="AZ38" s="14">
        <v>28.1</v>
      </c>
      <c r="BA38" s="14">
        <v>28.1</v>
      </c>
      <c r="BB38" s="4">
        <f t="shared" si="0"/>
        <v>100</v>
      </c>
    </row>
    <row r="39" spans="1:54" ht="66.95" customHeight="1" x14ac:dyDescent="0.25">
      <c r="A39" s="5" t="s">
        <v>62</v>
      </c>
      <c r="B39" s="6" t="s">
        <v>18</v>
      </c>
      <c r="C39" s="6" t="s">
        <v>20</v>
      </c>
      <c r="D39" s="6" t="s">
        <v>31</v>
      </c>
      <c r="E39" s="6" t="s">
        <v>63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7"/>
      <c r="W39" s="7"/>
      <c r="X39" s="7"/>
      <c r="Y39" s="7"/>
      <c r="Z39" s="5" t="s">
        <v>62</v>
      </c>
      <c r="AA39" s="8">
        <v>68.5</v>
      </c>
      <c r="AB39" s="8"/>
      <c r="AC39" s="8"/>
      <c r="AD39" s="8"/>
      <c r="AE39" s="8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8">
        <v>45</v>
      </c>
      <c r="AQ39" s="8"/>
      <c r="AR39" s="8"/>
      <c r="AS39" s="8"/>
      <c r="AT39" s="8"/>
      <c r="AU39" s="8">
        <v>45</v>
      </c>
      <c r="AV39" s="8"/>
      <c r="AW39" s="8"/>
      <c r="AX39" s="8"/>
      <c r="AY39" s="8"/>
      <c r="AZ39" s="5" t="s">
        <v>62</v>
      </c>
      <c r="BA39" s="8">
        <v>68.5</v>
      </c>
      <c r="BB39" s="4">
        <f t="shared" si="0"/>
        <v>99.999999999999986</v>
      </c>
    </row>
    <row r="40" spans="1:54" ht="117" customHeight="1" x14ac:dyDescent="0.25">
      <c r="A40" s="13" t="s">
        <v>64</v>
      </c>
      <c r="B40" s="11" t="s">
        <v>18</v>
      </c>
      <c r="C40" s="11" t="s">
        <v>20</v>
      </c>
      <c r="D40" s="11" t="s">
        <v>31</v>
      </c>
      <c r="E40" s="11" t="s">
        <v>63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43</v>
      </c>
      <c r="U40" s="11"/>
      <c r="V40" s="12"/>
      <c r="W40" s="12"/>
      <c r="X40" s="12"/>
      <c r="Y40" s="12"/>
      <c r="Z40" s="13" t="s">
        <v>64</v>
      </c>
      <c r="AA40" s="14">
        <v>68.5</v>
      </c>
      <c r="AB40" s="14">
        <v>68.5</v>
      </c>
      <c r="AC40" s="14">
        <v>68.5</v>
      </c>
      <c r="AD40" s="14">
        <v>68.5</v>
      </c>
      <c r="AE40" s="14">
        <v>68.5</v>
      </c>
      <c r="AF40" s="14">
        <v>68.5</v>
      </c>
      <c r="AG40" s="14">
        <v>68.5</v>
      </c>
      <c r="AH40" s="14">
        <v>68.5</v>
      </c>
      <c r="AI40" s="14">
        <v>68.5</v>
      </c>
      <c r="AJ40" s="14">
        <v>68.5</v>
      </c>
      <c r="AK40" s="14">
        <v>68.5</v>
      </c>
      <c r="AL40" s="14">
        <v>68.5</v>
      </c>
      <c r="AM40" s="14">
        <v>68.5</v>
      </c>
      <c r="AN40" s="14">
        <v>68.5</v>
      </c>
      <c r="AO40" s="14">
        <v>68.5</v>
      </c>
      <c r="AP40" s="14">
        <v>68.5</v>
      </c>
      <c r="AQ40" s="14">
        <v>68.5</v>
      </c>
      <c r="AR40" s="14">
        <v>68.5</v>
      </c>
      <c r="AS40" s="14">
        <v>68.5</v>
      </c>
      <c r="AT40" s="14">
        <v>68.5</v>
      </c>
      <c r="AU40" s="14">
        <v>68.5</v>
      </c>
      <c r="AV40" s="14">
        <v>68.5</v>
      </c>
      <c r="AW40" s="14">
        <v>68.5</v>
      </c>
      <c r="AX40" s="14">
        <v>68.5</v>
      </c>
      <c r="AY40" s="14">
        <v>68.5</v>
      </c>
      <c r="AZ40" s="14">
        <v>68.5</v>
      </c>
      <c r="BA40" s="14">
        <v>68.5</v>
      </c>
      <c r="BB40" s="4">
        <f t="shared" si="0"/>
        <v>99.999999999999986</v>
      </c>
    </row>
    <row r="41" spans="1:54" ht="66.95" customHeight="1" x14ac:dyDescent="0.25">
      <c r="A41" s="13" t="s">
        <v>44</v>
      </c>
      <c r="B41" s="11" t="s">
        <v>18</v>
      </c>
      <c r="C41" s="11" t="s">
        <v>20</v>
      </c>
      <c r="D41" s="11" t="s">
        <v>31</v>
      </c>
      <c r="E41" s="11" t="s">
        <v>63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 t="s">
        <v>45</v>
      </c>
      <c r="U41" s="11"/>
      <c r="V41" s="12"/>
      <c r="W41" s="12"/>
      <c r="X41" s="12"/>
      <c r="Y41" s="12"/>
      <c r="Z41" s="13" t="s">
        <v>44</v>
      </c>
      <c r="AA41" s="14">
        <v>68.5</v>
      </c>
      <c r="AB41" s="14">
        <v>68.5</v>
      </c>
      <c r="AC41" s="14">
        <v>68.5</v>
      </c>
      <c r="AD41" s="14">
        <v>68.5</v>
      </c>
      <c r="AE41" s="14">
        <v>68.5</v>
      </c>
      <c r="AF41" s="14">
        <v>68.5</v>
      </c>
      <c r="AG41" s="14">
        <v>68.5</v>
      </c>
      <c r="AH41" s="14">
        <v>68.5</v>
      </c>
      <c r="AI41" s="14">
        <v>68.5</v>
      </c>
      <c r="AJ41" s="14">
        <v>68.5</v>
      </c>
      <c r="AK41" s="14">
        <v>68.5</v>
      </c>
      <c r="AL41" s="14">
        <v>68.5</v>
      </c>
      <c r="AM41" s="14">
        <v>68.5</v>
      </c>
      <c r="AN41" s="14">
        <v>68.5</v>
      </c>
      <c r="AO41" s="14">
        <v>68.5</v>
      </c>
      <c r="AP41" s="14">
        <v>68.5</v>
      </c>
      <c r="AQ41" s="14">
        <v>68.5</v>
      </c>
      <c r="AR41" s="14">
        <v>68.5</v>
      </c>
      <c r="AS41" s="14">
        <v>68.5</v>
      </c>
      <c r="AT41" s="14">
        <v>68.5</v>
      </c>
      <c r="AU41" s="14">
        <v>68.5</v>
      </c>
      <c r="AV41" s="14">
        <v>68.5</v>
      </c>
      <c r="AW41" s="14">
        <v>68.5</v>
      </c>
      <c r="AX41" s="14">
        <v>68.5</v>
      </c>
      <c r="AY41" s="14">
        <v>68.5</v>
      </c>
      <c r="AZ41" s="14">
        <v>68.5</v>
      </c>
      <c r="BA41" s="14">
        <v>68.5</v>
      </c>
      <c r="BB41" s="4">
        <f t="shared" si="0"/>
        <v>99.999999999999986</v>
      </c>
    </row>
    <row r="42" spans="1:54" ht="33.4" customHeight="1" x14ac:dyDescent="0.25">
      <c r="A42" s="13" t="s">
        <v>48</v>
      </c>
      <c r="B42" s="11" t="s">
        <v>18</v>
      </c>
      <c r="C42" s="11" t="s">
        <v>20</v>
      </c>
      <c r="D42" s="11" t="s">
        <v>31</v>
      </c>
      <c r="E42" s="11" t="s">
        <v>63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 t="s">
        <v>49</v>
      </c>
      <c r="U42" s="11"/>
      <c r="V42" s="12"/>
      <c r="W42" s="12"/>
      <c r="X42" s="12"/>
      <c r="Y42" s="12"/>
      <c r="Z42" s="13" t="s">
        <v>48</v>
      </c>
      <c r="AA42" s="14">
        <v>68.5</v>
      </c>
      <c r="AB42" s="14">
        <v>68.5</v>
      </c>
      <c r="AC42" s="14">
        <v>68.5</v>
      </c>
      <c r="AD42" s="14">
        <v>68.5</v>
      </c>
      <c r="AE42" s="14">
        <v>68.5</v>
      </c>
      <c r="AF42" s="14">
        <v>68.5</v>
      </c>
      <c r="AG42" s="14">
        <v>68.5</v>
      </c>
      <c r="AH42" s="14">
        <v>68.5</v>
      </c>
      <c r="AI42" s="14">
        <v>68.5</v>
      </c>
      <c r="AJ42" s="14">
        <v>68.5</v>
      </c>
      <c r="AK42" s="14">
        <v>68.5</v>
      </c>
      <c r="AL42" s="14">
        <v>68.5</v>
      </c>
      <c r="AM42" s="14">
        <v>68.5</v>
      </c>
      <c r="AN42" s="14">
        <v>68.5</v>
      </c>
      <c r="AO42" s="14">
        <v>68.5</v>
      </c>
      <c r="AP42" s="14">
        <v>68.5</v>
      </c>
      <c r="AQ42" s="14">
        <v>68.5</v>
      </c>
      <c r="AR42" s="14">
        <v>68.5</v>
      </c>
      <c r="AS42" s="14">
        <v>68.5</v>
      </c>
      <c r="AT42" s="14">
        <v>68.5</v>
      </c>
      <c r="AU42" s="14">
        <v>68.5</v>
      </c>
      <c r="AV42" s="14">
        <v>68.5</v>
      </c>
      <c r="AW42" s="14">
        <v>68.5</v>
      </c>
      <c r="AX42" s="14">
        <v>68.5</v>
      </c>
      <c r="AY42" s="14">
        <v>68.5</v>
      </c>
      <c r="AZ42" s="14">
        <v>68.5</v>
      </c>
      <c r="BA42" s="14">
        <v>68.5</v>
      </c>
      <c r="BB42" s="4">
        <f t="shared" si="0"/>
        <v>99.999999999999986</v>
      </c>
    </row>
    <row r="43" spans="1:54" ht="50.1" customHeight="1" x14ac:dyDescent="0.25">
      <c r="A43" s="5" t="s">
        <v>65</v>
      </c>
      <c r="B43" s="6" t="s">
        <v>18</v>
      </c>
      <c r="C43" s="6" t="s">
        <v>20</v>
      </c>
      <c r="D43" s="6" t="s">
        <v>31</v>
      </c>
      <c r="E43" s="6" t="s">
        <v>66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7"/>
      <c r="W43" s="7"/>
      <c r="X43" s="7"/>
      <c r="Y43" s="7"/>
      <c r="Z43" s="5" t="s">
        <v>65</v>
      </c>
      <c r="AA43" s="8">
        <v>86.2</v>
      </c>
      <c r="AB43" s="8"/>
      <c r="AC43" s="8"/>
      <c r="AD43" s="8"/>
      <c r="AE43" s="8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8">
        <v>85.8</v>
      </c>
      <c r="AQ43" s="8"/>
      <c r="AR43" s="8"/>
      <c r="AS43" s="8"/>
      <c r="AT43" s="8"/>
      <c r="AU43" s="8">
        <v>85.8</v>
      </c>
      <c r="AV43" s="8"/>
      <c r="AW43" s="8"/>
      <c r="AX43" s="8"/>
      <c r="AY43" s="8"/>
      <c r="AZ43" s="5" t="s">
        <v>65</v>
      </c>
      <c r="BA43" s="8">
        <v>86.2</v>
      </c>
      <c r="BB43" s="4">
        <f t="shared" si="0"/>
        <v>100</v>
      </c>
    </row>
    <row r="44" spans="1:54" ht="100.35" customHeight="1" x14ac:dyDescent="0.25">
      <c r="A44" s="13" t="s">
        <v>67</v>
      </c>
      <c r="B44" s="11" t="s">
        <v>18</v>
      </c>
      <c r="C44" s="11" t="s">
        <v>20</v>
      </c>
      <c r="D44" s="11" t="s">
        <v>31</v>
      </c>
      <c r="E44" s="11" t="s">
        <v>66</v>
      </c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 t="s">
        <v>43</v>
      </c>
      <c r="U44" s="11"/>
      <c r="V44" s="12"/>
      <c r="W44" s="12"/>
      <c r="X44" s="12"/>
      <c r="Y44" s="12"/>
      <c r="Z44" s="13" t="s">
        <v>67</v>
      </c>
      <c r="AA44" s="14">
        <v>86.2</v>
      </c>
      <c r="AB44" s="14">
        <v>86.2</v>
      </c>
      <c r="AC44" s="14">
        <v>86.2</v>
      </c>
      <c r="AD44" s="14">
        <v>86.2</v>
      </c>
      <c r="AE44" s="14">
        <v>86.2</v>
      </c>
      <c r="AF44" s="14">
        <v>86.2</v>
      </c>
      <c r="AG44" s="14">
        <v>86.2</v>
      </c>
      <c r="AH44" s="14">
        <v>86.2</v>
      </c>
      <c r="AI44" s="14">
        <v>86.2</v>
      </c>
      <c r="AJ44" s="14">
        <v>86.2</v>
      </c>
      <c r="AK44" s="14">
        <v>86.2</v>
      </c>
      <c r="AL44" s="14">
        <v>86.2</v>
      </c>
      <c r="AM44" s="14">
        <v>86.2</v>
      </c>
      <c r="AN44" s="14">
        <v>86.2</v>
      </c>
      <c r="AO44" s="14">
        <v>86.2</v>
      </c>
      <c r="AP44" s="14">
        <v>86.2</v>
      </c>
      <c r="AQ44" s="14">
        <v>86.2</v>
      </c>
      <c r="AR44" s="14">
        <v>86.2</v>
      </c>
      <c r="AS44" s="14">
        <v>86.2</v>
      </c>
      <c r="AT44" s="14">
        <v>86.2</v>
      </c>
      <c r="AU44" s="14">
        <v>86.2</v>
      </c>
      <c r="AV44" s="14">
        <v>86.2</v>
      </c>
      <c r="AW44" s="14">
        <v>86.2</v>
      </c>
      <c r="AX44" s="14">
        <v>86.2</v>
      </c>
      <c r="AY44" s="14">
        <v>86.2</v>
      </c>
      <c r="AZ44" s="14">
        <v>86.2</v>
      </c>
      <c r="BA44" s="14">
        <v>86.2</v>
      </c>
      <c r="BB44" s="4">
        <f t="shared" si="0"/>
        <v>100</v>
      </c>
    </row>
    <row r="45" spans="1:54" ht="66.95" customHeight="1" x14ac:dyDescent="0.25">
      <c r="A45" s="13" t="s">
        <v>44</v>
      </c>
      <c r="B45" s="11" t="s">
        <v>18</v>
      </c>
      <c r="C45" s="11" t="s">
        <v>20</v>
      </c>
      <c r="D45" s="11" t="s">
        <v>31</v>
      </c>
      <c r="E45" s="11" t="s">
        <v>66</v>
      </c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 t="s">
        <v>45</v>
      </c>
      <c r="U45" s="11"/>
      <c r="V45" s="12"/>
      <c r="W45" s="12"/>
      <c r="X45" s="12"/>
      <c r="Y45" s="12"/>
      <c r="Z45" s="13" t="s">
        <v>44</v>
      </c>
      <c r="AA45" s="14">
        <v>86.2</v>
      </c>
      <c r="AB45" s="14">
        <v>86.2</v>
      </c>
      <c r="AC45" s="14">
        <v>86.2</v>
      </c>
      <c r="AD45" s="14">
        <v>86.2</v>
      </c>
      <c r="AE45" s="14">
        <v>86.2</v>
      </c>
      <c r="AF45" s="14">
        <v>86.2</v>
      </c>
      <c r="AG45" s="14">
        <v>86.2</v>
      </c>
      <c r="AH45" s="14">
        <v>86.2</v>
      </c>
      <c r="AI45" s="14">
        <v>86.2</v>
      </c>
      <c r="AJ45" s="14">
        <v>86.2</v>
      </c>
      <c r="AK45" s="14">
        <v>86.2</v>
      </c>
      <c r="AL45" s="14">
        <v>86.2</v>
      </c>
      <c r="AM45" s="14">
        <v>86.2</v>
      </c>
      <c r="AN45" s="14">
        <v>86.2</v>
      </c>
      <c r="AO45" s="14">
        <v>86.2</v>
      </c>
      <c r="AP45" s="14">
        <v>86.2</v>
      </c>
      <c r="AQ45" s="14">
        <v>86.2</v>
      </c>
      <c r="AR45" s="14">
        <v>86.2</v>
      </c>
      <c r="AS45" s="14">
        <v>86.2</v>
      </c>
      <c r="AT45" s="14">
        <v>86.2</v>
      </c>
      <c r="AU45" s="14">
        <v>86.2</v>
      </c>
      <c r="AV45" s="14">
        <v>86.2</v>
      </c>
      <c r="AW45" s="14">
        <v>86.2</v>
      </c>
      <c r="AX45" s="14">
        <v>86.2</v>
      </c>
      <c r="AY45" s="14">
        <v>86.2</v>
      </c>
      <c r="AZ45" s="14">
        <v>86.2</v>
      </c>
      <c r="BA45" s="14">
        <v>86.2</v>
      </c>
      <c r="BB45" s="4">
        <f t="shared" si="0"/>
        <v>100</v>
      </c>
    </row>
    <row r="46" spans="1:54" ht="50.1" customHeight="1" x14ac:dyDescent="0.25">
      <c r="A46" s="13" t="s">
        <v>46</v>
      </c>
      <c r="B46" s="11" t="s">
        <v>18</v>
      </c>
      <c r="C46" s="11" t="s">
        <v>20</v>
      </c>
      <c r="D46" s="11" t="s">
        <v>31</v>
      </c>
      <c r="E46" s="11" t="s">
        <v>66</v>
      </c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 t="s">
        <v>47</v>
      </c>
      <c r="U46" s="11"/>
      <c r="V46" s="12"/>
      <c r="W46" s="12"/>
      <c r="X46" s="12"/>
      <c r="Y46" s="12"/>
      <c r="Z46" s="13" t="s">
        <v>46</v>
      </c>
      <c r="AA46" s="14">
        <v>86.2</v>
      </c>
      <c r="AB46" s="14">
        <v>86.2</v>
      </c>
      <c r="AC46" s="14">
        <v>86.2</v>
      </c>
      <c r="AD46" s="14">
        <v>86.2</v>
      </c>
      <c r="AE46" s="14">
        <v>86.2</v>
      </c>
      <c r="AF46" s="14">
        <v>86.2</v>
      </c>
      <c r="AG46" s="14">
        <v>86.2</v>
      </c>
      <c r="AH46" s="14">
        <v>86.2</v>
      </c>
      <c r="AI46" s="14">
        <v>86.2</v>
      </c>
      <c r="AJ46" s="14">
        <v>86.2</v>
      </c>
      <c r="AK46" s="14">
        <v>86.2</v>
      </c>
      <c r="AL46" s="14">
        <v>86.2</v>
      </c>
      <c r="AM46" s="14">
        <v>86.2</v>
      </c>
      <c r="AN46" s="14">
        <v>86.2</v>
      </c>
      <c r="AO46" s="14">
        <v>86.2</v>
      </c>
      <c r="AP46" s="14">
        <v>86.2</v>
      </c>
      <c r="AQ46" s="14">
        <v>86.2</v>
      </c>
      <c r="AR46" s="14">
        <v>86.2</v>
      </c>
      <c r="AS46" s="14">
        <v>86.2</v>
      </c>
      <c r="AT46" s="14">
        <v>86.2</v>
      </c>
      <c r="AU46" s="14">
        <v>86.2</v>
      </c>
      <c r="AV46" s="14">
        <v>86.2</v>
      </c>
      <c r="AW46" s="14">
        <v>86.2</v>
      </c>
      <c r="AX46" s="14">
        <v>86.2</v>
      </c>
      <c r="AY46" s="14">
        <v>86.2</v>
      </c>
      <c r="AZ46" s="14">
        <v>86.2</v>
      </c>
      <c r="BA46" s="14">
        <v>86.2</v>
      </c>
      <c r="BB46" s="4">
        <f t="shared" si="0"/>
        <v>100</v>
      </c>
    </row>
    <row r="47" spans="1:54" ht="33.4" customHeight="1" x14ac:dyDescent="0.25">
      <c r="A47" s="5" t="s">
        <v>68</v>
      </c>
      <c r="B47" s="6" t="s">
        <v>18</v>
      </c>
      <c r="C47" s="6" t="s">
        <v>20</v>
      </c>
      <c r="D47" s="6" t="s">
        <v>31</v>
      </c>
      <c r="E47" s="6" t="s">
        <v>69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7"/>
      <c r="W47" s="7"/>
      <c r="X47" s="7"/>
      <c r="Y47" s="7"/>
      <c r="Z47" s="5" t="s">
        <v>68</v>
      </c>
      <c r="AA47" s="8">
        <v>724.8</v>
      </c>
      <c r="AB47" s="8"/>
      <c r="AC47" s="8"/>
      <c r="AD47" s="8"/>
      <c r="AE47" s="8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8">
        <v>730.2</v>
      </c>
      <c r="AQ47" s="8"/>
      <c r="AR47" s="8"/>
      <c r="AS47" s="8"/>
      <c r="AT47" s="8"/>
      <c r="AU47" s="8">
        <v>730.2</v>
      </c>
      <c r="AV47" s="8"/>
      <c r="AW47" s="8"/>
      <c r="AX47" s="8"/>
      <c r="AY47" s="8"/>
      <c r="AZ47" s="5" t="s">
        <v>68</v>
      </c>
      <c r="BA47" s="8">
        <v>724.8</v>
      </c>
      <c r="BB47" s="4">
        <f t="shared" si="0"/>
        <v>100</v>
      </c>
    </row>
    <row r="48" spans="1:54" ht="138.75" customHeight="1" x14ac:dyDescent="0.25">
      <c r="A48" s="13" t="s">
        <v>70</v>
      </c>
      <c r="B48" s="11" t="s">
        <v>18</v>
      </c>
      <c r="C48" s="11" t="s">
        <v>20</v>
      </c>
      <c r="D48" s="11" t="s">
        <v>31</v>
      </c>
      <c r="E48" s="11" t="s">
        <v>69</v>
      </c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 t="s">
        <v>35</v>
      </c>
      <c r="U48" s="11"/>
      <c r="V48" s="12"/>
      <c r="W48" s="12"/>
      <c r="X48" s="12"/>
      <c r="Y48" s="12"/>
      <c r="Z48" s="13" t="s">
        <v>70</v>
      </c>
      <c r="AA48" s="14">
        <v>724.8</v>
      </c>
      <c r="AB48" s="14"/>
      <c r="AC48" s="14"/>
      <c r="AD48" s="14"/>
      <c r="AE48" s="14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4">
        <v>730.2</v>
      </c>
      <c r="AQ48" s="14"/>
      <c r="AR48" s="14"/>
      <c r="AS48" s="14"/>
      <c r="AT48" s="14"/>
      <c r="AU48" s="14">
        <v>730.2</v>
      </c>
      <c r="AV48" s="14"/>
      <c r="AW48" s="14"/>
      <c r="AX48" s="14"/>
      <c r="AY48" s="14"/>
      <c r="AZ48" s="13" t="s">
        <v>70</v>
      </c>
      <c r="BA48" s="14">
        <v>724.8</v>
      </c>
      <c r="BB48" s="4">
        <f t="shared" si="0"/>
        <v>100</v>
      </c>
    </row>
    <row r="49" spans="1:54" ht="50.1" customHeight="1" x14ac:dyDescent="0.25">
      <c r="A49" s="13" t="s">
        <v>36</v>
      </c>
      <c r="B49" s="11" t="s">
        <v>18</v>
      </c>
      <c r="C49" s="11" t="s">
        <v>20</v>
      </c>
      <c r="D49" s="11" t="s">
        <v>31</v>
      </c>
      <c r="E49" s="11" t="s">
        <v>69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 t="s">
        <v>37</v>
      </c>
      <c r="U49" s="11"/>
      <c r="V49" s="12"/>
      <c r="W49" s="12"/>
      <c r="X49" s="12"/>
      <c r="Y49" s="12"/>
      <c r="Z49" s="13" t="s">
        <v>36</v>
      </c>
      <c r="AA49" s="14">
        <f>AA50+AA51</f>
        <v>724.80000000000007</v>
      </c>
      <c r="AB49" s="14"/>
      <c r="AC49" s="14"/>
      <c r="AD49" s="14"/>
      <c r="AE49" s="14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4">
        <v>730.2</v>
      </c>
      <c r="AQ49" s="14"/>
      <c r="AR49" s="14"/>
      <c r="AS49" s="14"/>
      <c r="AT49" s="14"/>
      <c r="AU49" s="14">
        <v>730.2</v>
      </c>
      <c r="AV49" s="14"/>
      <c r="AW49" s="14"/>
      <c r="AX49" s="14"/>
      <c r="AY49" s="14"/>
      <c r="AZ49" s="13" t="s">
        <v>36</v>
      </c>
      <c r="BA49" s="14">
        <f>BA50+BA51</f>
        <v>724.80000000000007</v>
      </c>
      <c r="BB49" s="4">
        <f t="shared" si="0"/>
        <v>100</v>
      </c>
    </row>
    <row r="50" spans="1:54" ht="50.1" customHeight="1" x14ac:dyDescent="0.25">
      <c r="A50" s="13" t="s">
        <v>38</v>
      </c>
      <c r="B50" s="11" t="s">
        <v>18</v>
      </c>
      <c r="C50" s="11" t="s">
        <v>20</v>
      </c>
      <c r="D50" s="11" t="s">
        <v>31</v>
      </c>
      <c r="E50" s="11" t="s">
        <v>69</v>
      </c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 t="s">
        <v>39</v>
      </c>
      <c r="U50" s="11"/>
      <c r="V50" s="12"/>
      <c r="W50" s="12"/>
      <c r="X50" s="12"/>
      <c r="Y50" s="12"/>
      <c r="Z50" s="13" t="s">
        <v>38</v>
      </c>
      <c r="AA50" s="14">
        <v>556.70000000000005</v>
      </c>
      <c r="AB50" s="14"/>
      <c r="AC50" s="14"/>
      <c r="AD50" s="14"/>
      <c r="AE50" s="14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4">
        <v>560.79999999999995</v>
      </c>
      <c r="AQ50" s="14"/>
      <c r="AR50" s="14"/>
      <c r="AS50" s="14"/>
      <c r="AT50" s="14"/>
      <c r="AU50" s="14">
        <v>560.79999999999995</v>
      </c>
      <c r="AV50" s="14"/>
      <c r="AW50" s="14"/>
      <c r="AX50" s="14"/>
      <c r="AY50" s="14"/>
      <c r="AZ50" s="13" t="s">
        <v>38</v>
      </c>
      <c r="BA50" s="14">
        <v>556.70000000000005</v>
      </c>
      <c r="BB50" s="4">
        <f t="shared" si="0"/>
        <v>100</v>
      </c>
    </row>
    <row r="51" spans="1:54" ht="100.35" customHeight="1" x14ac:dyDescent="0.25">
      <c r="A51" s="13" t="s">
        <v>40</v>
      </c>
      <c r="B51" s="11" t="s">
        <v>18</v>
      </c>
      <c r="C51" s="11" t="s">
        <v>20</v>
      </c>
      <c r="D51" s="11" t="s">
        <v>31</v>
      </c>
      <c r="E51" s="11" t="s">
        <v>69</v>
      </c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 t="s">
        <v>41</v>
      </c>
      <c r="U51" s="11"/>
      <c r="V51" s="12"/>
      <c r="W51" s="12"/>
      <c r="X51" s="12"/>
      <c r="Y51" s="12"/>
      <c r="Z51" s="13" t="s">
        <v>40</v>
      </c>
      <c r="AA51" s="14">
        <v>168.1</v>
      </c>
      <c r="AB51" s="14"/>
      <c r="AC51" s="14"/>
      <c r="AD51" s="14"/>
      <c r="AE51" s="14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4">
        <v>169.4</v>
      </c>
      <c r="AQ51" s="14"/>
      <c r="AR51" s="14"/>
      <c r="AS51" s="14"/>
      <c r="AT51" s="14"/>
      <c r="AU51" s="14">
        <v>169.4</v>
      </c>
      <c r="AV51" s="14"/>
      <c r="AW51" s="14"/>
      <c r="AX51" s="14"/>
      <c r="AY51" s="14"/>
      <c r="AZ51" s="13" t="s">
        <v>40</v>
      </c>
      <c r="BA51" s="14">
        <v>168.1</v>
      </c>
      <c r="BB51" s="4">
        <f t="shared" si="0"/>
        <v>100</v>
      </c>
    </row>
    <row r="52" spans="1:54" ht="133.69999999999999" customHeight="1" x14ac:dyDescent="0.25">
      <c r="A52" s="5" t="s">
        <v>71</v>
      </c>
      <c r="B52" s="6" t="s">
        <v>18</v>
      </c>
      <c r="C52" s="6" t="s">
        <v>20</v>
      </c>
      <c r="D52" s="6" t="s">
        <v>31</v>
      </c>
      <c r="E52" s="6" t="s">
        <v>72</v>
      </c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7"/>
      <c r="W52" s="7"/>
      <c r="X52" s="7"/>
      <c r="Y52" s="7"/>
      <c r="Z52" s="5" t="s">
        <v>71</v>
      </c>
      <c r="AA52" s="8">
        <v>62.4</v>
      </c>
      <c r="AB52" s="8"/>
      <c r="AC52" s="8"/>
      <c r="AD52" s="8">
        <v>335</v>
      </c>
      <c r="AE52" s="8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8">
        <v>60</v>
      </c>
      <c r="AQ52" s="8"/>
      <c r="AR52" s="8"/>
      <c r="AS52" s="8"/>
      <c r="AT52" s="8">
        <v>60</v>
      </c>
      <c r="AU52" s="8">
        <v>60</v>
      </c>
      <c r="AV52" s="8"/>
      <c r="AW52" s="8"/>
      <c r="AX52" s="8"/>
      <c r="AY52" s="8">
        <v>60</v>
      </c>
      <c r="AZ52" s="5" t="s">
        <v>71</v>
      </c>
      <c r="BA52" s="8">
        <v>62.4</v>
      </c>
      <c r="BB52" s="4">
        <f t="shared" si="0"/>
        <v>100</v>
      </c>
    </row>
    <row r="53" spans="1:54" ht="150.4" customHeight="1" x14ac:dyDescent="0.25">
      <c r="A53" s="13" t="s">
        <v>73</v>
      </c>
      <c r="B53" s="11" t="s">
        <v>18</v>
      </c>
      <c r="C53" s="11" t="s">
        <v>20</v>
      </c>
      <c r="D53" s="11" t="s">
        <v>31</v>
      </c>
      <c r="E53" s="11" t="s">
        <v>72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 t="s">
        <v>27</v>
      </c>
      <c r="U53" s="11"/>
      <c r="V53" s="12"/>
      <c r="W53" s="12"/>
      <c r="X53" s="12"/>
      <c r="Y53" s="12"/>
      <c r="Z53" s="13" t="s">
        <v>73</v>
      </c>
      <c r="AA53" s="14">
        <v>62.4</v>
      </c>
      <c r="AB53" s="14"/>
      <c r="AC53" s="14"/>
      <c r="AD53" s="14">
        <v>335</v>
      </c>
      <c r="AE53" s="14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4">
        <v>60</v>
      </c>
      <c r="AQ53" s="14"/>
      <c r="AR53" s="14"/>
      <c r="AS53" s="14"/>
      <c r="AT53" s="14">
        <v>60</v>
      </c>
      <c r="AU53" s="14">
        <v>60</v>
      </c>
      <c r="AV53" s="14"/>
      <c r="AW53" s="14"/>
      <c r="AX53" s="14"/>
      <c r="AY53" s="14">
        <v>60</v>
      </c>
      <c r="AZ53" s="13" t="s">
        <v>73</v>
      </c>
      <c r="BA53" s="14">
        <v>62.4</v>
      </c>
      <c r="BB53" s="4">
        <f t="shared" si="0"/>
        <v>100</v>
      </c>
    </row>
    <row r="54" spans="1:54" ht="33.4" customHeight="1" x14ac:dyDescent="0.25">
      <c r="A54" s="13" t="s">
        <v>28</v>
      </c>
      <c r="B54" s="11" t="s">
        <v>18</v>
      </c>
      <c r="C54" s="11" t="s">
        <v>20</v>
      </c>
      <c r="D54" s="11" t="s">
        <v>31</v>
      </c>
      <c r="E54" s="11" t="s">
        <v>72</v>
      </c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 t="s">
        <v>29</v>
      </c>
      <c r="U54" s="11"/>
      <c r="V54" s="12"/>
      <c r="W54" s="12"/>
      <c r="X54" s="12"/>
      <c r="Y54" s="12"/>
      <c r="Z54" s="13" t="s">
        <v>28</v>
      </c>
      <c r="AA54" s="14">
        <v>62.4</v>
      </c>
      <c r="AB54" s="14"/>
      <c r="AC54" s="14"/>
      <c r="AD54" s="14">
        <v>335</v>
      </c>
      <c r="AE54" s="14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4">
        <v>60</v>
      </c>
      <c r="AQ54" s="14"/>
      <c r="AR54" s="14"/>
      <c r="AS54" s="14"/>
      <c r="AT54" s="14">
        <v>60</v>
      </c>
      <c r="AU54" s="14">
        <v>60</v>
      </c>
      <c r="AV54" s="14"/>
      <c r="AW54" s="14"/>
      <c r="AX54" s="14"/>
      <c r="AY54" s="14">
        <v>60</v>
      </c>
      <c r="AZ54" s="13" t="s">
        <v>28</v>
      </c>
      <c r="BA54" s="14">
        <v>62.4</v>
      </c>
      <c r="BB54" s="4">
        <f t="shared" si="0"/>
        <v>100</v>
      </c>
    </row>
    <row r="55" spans="1:54" ht="117" customHeight="1" x14ac:dyDescent="0.25">
      <c r="A55" s="5" t="s">
        <v>74</v>
      </c>
      <c r="B55" s="6" t="s">
        <v>18</v>
      </c>
      <c r="C55" s="6" t="s">
        <v>20</v>
      </c>
      <c r="D55" s="6" t="s">
        <v>31</v>
      </c>
      <c r="E55" s="6" t="s">
        <v>226</v>
      </c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7"/>
      <c r="W55" s="7"/>
      <c r="X55" s="7"/>
      <c r="Y55" s="7"/>
      <c r="Z55" s="5" t="s">
        <v>74</v>
      </c>
      <c r="AA55" s="8">
        <v>182.3</v>
      </c>
      <c r="AB55" s="8"/>
      <c r="AC55" s="8"/>
      <c r="AD55" s="8">
        <v>80</v>
      </c>
      <c r="AE55" s="8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5" t="s">
        <v>74</v>
      </c>
      <c r="BA55" s="8">
        <v>182.3</v>
      </c>
      <c r="BB55" s="4">
        <f t="shared" si="0"/>
        <v>100</v>
      </c>
    </row>
    <row r="56" spans="1:54" ht="133.69999999999999" customHeight="1" x14ac:dyDescent="0.25">
      <c r="A56" s="13" t="s">
        <v>75</v>
      </c>
      <c r="B56" s="11" t="s">
        <v>18</v>
      </c>
      <c r="C56" s="11" t="s">
        <v>20</v>
      </c>
      <c r="D56" s="11" t="s">
        <v>31</v>
      </c>
      <c r="E56" s="11" t="s">
        <v>226</v>
      </c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 t="s">
        <v>39</v>
      </c>
      <c r="U56" s="11"/>
      <c r="V56" s="12"/>
      <c r="W56" s="12"/>
      <c r="X56" s="12"/>
      <c r="Y56" s="12"/>
      <c r="Z56" s="13" t="s">
        <v>75</v>
      </c>
      <c r="AA56" s="14">
        <v>140</v>
      </c>
      <c r="AB56" s="14"/>
      <c r="AC56" s="14"/>
      <c r="AD56" s="14">
        <v>80</v>
      </c>
      <c r="AE56" s="14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3" t="s">
        <v>75</v>
      </c>
      <c r="BA56" s="14">
        <v>140</v>
      </c>
      <c r="BB56" s="4">
        <f t="shared" si="0"/>
        <v>100</v>
      </c>
    </row>
    <row r="57" spans="1:54" ht="33.4" customHeight="1" x14ac:dyDescent="0.25">
      <c r="A57" s="13" t="s">
        <v>28</v>
      </c>
      <c r="B57" s="11" t="s">
        <v>18</v>
      </c>
      <c r="C57" s="11" t="s">
        <v>20</v>
      </c>
      <c r="D57" s="11" t="s">
        <v>31</v>
      </c>
      <c r="E57" s="11" t="s">
        <v>226</v>
      </c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 t="s">
        <v>41</v>
      </c>
      <c r="U57" s="11"/>
      <c r="V57" s="12"/>
      <c r="W57" s="12"/>
      <c r="X57" s="12"/>
      <c r="Y57" s="12"/>
      <c r="Z57" s="13" t="s">
        <v>28</v>
      </c>
      <c r="AA57" s="14">
        <v>42.3</v>
      </c>
      <c r="AB57" s="14"/>
      <c r="AC57" s="14"/>
      <c r="AD57" s="14">
        <v>80</v>
      </c>
      <c r="AE57" s="14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3" t="s">
        <v>28</v>
      </c>
      <c r="BA57" s="14">
        <v>42.3</v>
      </c>
      <c r="BB57" s="4">
        <f t="shared" si="0"/>
        <v>100</v>
      </c>
    </row>
    <row r="58" spans="1:54" ht="106.5" customHeight="1" x14ac:dyDescent="0.25">
      <c r="A58" s="5" t="s">
        <v>78</v>
      </c>
      <c r="B58" s="6" t="s">
        <v>18</v>
      </c>
      <c r="C58" s="6" t="s">
        <v>20</v>
      </c>
      <c r="D58" s="6" t="s">
        <v>31</v>
      </c>
      <c r="E58" s="6" t="s">
        <v>79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7"/>
      <c r="W58" s="7"/>
      <c r="X58" s="7"/>
      <c r="Y58" s="7"/>
      <c r="Z58" s="5" t="s">
        <v>78</v>
      </c>
      <c r="AA58" s="8">
        <v>3.5</v>
      </c>
      <c r="AB58" s="8"/>
      <c r="AC58" s="8">
        <v>1</v>
      </c>
      <c r="AD58" s="8"/>
      <c r="AE58" s="8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8">
        <v>1</v>
      </c>
      <c r="AQ58" s="8"/>
      <c r="AR58" s="8">
        <v>1</v>
      </c>
      <c r="AS58" s="8"/>
      <c r="AT58" s="8"/>
      <c r="AU58" s="8">
        <v>1</v>
      </c>
      <c r="AV58" s="8"/>
      <c r="AW58" s="8">
        <v>1</v>
      </c>
      <c r="AX58" s="8"/>
      <c r="AY58" s="8"/>
      <c r="AZ58" s="5" t="s">
        <v>78</v>
      </c>
      <c r="BA58" s="8">
        <v>3.5</v>
      </c>
      <c r="BB58" s="4">
        <f t="shared" si="0"/>
        <v>99.999999999999986</v>
      </c>
    </row>
    <row r="59" spans="1:54" ht="125.25" customHeight="1" x14ac:dyDescent="0.25">
      <c r="A59" s="13" t="s">
        <v>80</v>
      </c>
      <c r="B59" s="11" t="s">
        <v>18</v>
      </c>
      <c r="C59" s="11" t="s">
        <v>20</v>
      </c>
      <c r="D59" s="11" t="s">
        <v>31</v>
      </c>
      <c r="E59" s="11" t="s">
        <v>79</v>
      </c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 t="s">
        <v>43</v>
      </c>
      <c r="U59" s="11"/>
      <c r="V59" s="12"/>
      <c r="W59" s="12"/>
      <c r="X59" s="12"/>
      <c r="Y59" s="12"/>
      <c r="Z59" s="13" t="s">
        <v>80</v>
      </c>
      <c r="AA59" s="14">
        <v>3.5</v>
      </c>
      <c r="AB59" s="14">
        <v>3.5</v>
      </c>
      <c r="AC59" s="14">
        <v>3.5</v>
      </c>
      <c r="AD59" s="14">
        <v>3.5</v>
      </c>
      <c r="AE59" s="14">
        <v>3.5</v>
      </c>
      <c r="AF59" s="14">
        <v>3.5</v>
      </c>
      <c r="AG59" s="14">
        <v>3.5</v>
      </c>
      <c r="AH59" s="14">
        <v>3.5</v>
      </c>
      <c r="AI59" s="14">
        <v>3.5</v>
      </c>
      <c r="AJ59" s="14">
        <v>3.5</v>
      </c>
      <c r="AK59" s="14">
        <v>3.5</v>
      </c>
      <c r="AL59" s="14">
        <v>3.5</v>
      </c>
      <c r="AM59" s="14">
        <v>3.5</v>
      </c>
      <c r="AN59" s="14">
        <v>3.5</v>
      </c>
      <c r="AO59" s="14">
        <v>3.5</v>
      </c>
      <c r="AP59" s="14">
        <v>3.5</v>
      </c>
      <c r="AQ59" s="14">
        <v>3.5</v>
      </c>
      <c r="AR59" s="14">
        <v>3.5</v>
      </c>
      <c r="AS59" s="14">
        <v>3.5</v>
      </c>
      <c r="AT59" s="14">
        <v>3.5</v>
      </c>
      <c r="AU59" s="14">
        <v>3.5</v>
      </c>
      <c r="AV59" s="14">
        <v>3.5</v>
      </c>
      <c r="AW59" s="14">
        <v>3.5</v>
      </c>
      <c r="AX59" s="14">
        <v>3.5</v>
      </c>
      <c r="AY59" s="14">
        <v>3.5</v>
      </c>
      <c r="AZ59" s="14">
        <v>3.5</v>
      </c>
      <c r="BA59" s="14">
        <v>3.5</v>
      </c>
      <c r="BB59" s="4">
        <f t="shared" si="0"/>
        <v>99.999999999999986</v>
      </c>
    </row>
    <row r="60" spans="1:54" ht="86.25" customHeight="1" x14ac:dyDescent="0.25">
      <c r="A60" s="13" t="s">
        <v>44</v>
      </c>
      <c r="B60" s="11" t="s">
        <v>18</v>
      </c>
      <c r="C60" s="11" t="s">
        <v>20</v>
      </c>
      <c r="D60" s="11" t="s">
        <v>31</v>
      </c>
      <c r="E60" s="11" t="s">
        <v>79</v>
      </c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 t="s">
        <v>45</v>
      </c>
      <c r="U60" s="11"/>
      <c r="V60" s="12"/>
      <c r="W60" s="12"/>
      <c r="X60" s="12"/>
      <c r="Y60" s="12"/>
      <c r="Z60" s="13" t="s">
        <v>44</v>
      </c>
      <c r="AA60" s="14">
        <v>3.5</v>
      </c>
      <c r="AB60" s="14">
        <v>3.5</v>
      </c>
      <c r="AC60" s="14">
        <v>3.5</v>
      </c>
      <c r="AD60" s="14">
        <v>3.5</v>
      </c>
      <c r="AE60" s="14">
        <v>3.5</v>
      </c>
      <c r="AF60" s="14">
        <v>3.5</v>
      </c>
      <c r="AG60" s="14">
        <v>3.5</v>
      </c>
      <c r="AH60" s="14">
        <v>3.5</v>
      </c>
      <c r="AI60" s="14">
        <v>3.5</v>
      </c>
      <c r="AJ60" s="14">
        <v>3.5</v>
      </c>
      <c r="AK60" s="14">
        <v>3.5</v>
      </c>
      <c r="AL60" s="14">
        <v>3.5</v>
      </c>
      <c r="AM60" s="14">
        <v>3.5</v>
      </c>
      <c r="AN60" s="14">
        <v>3.5</v>
      </c>
      <c r="AO60" s="14">
        <v>3.5</v>
      </c>
      <c r="AP60" s="14">
        <v>3.5</v>
      </c>
      <c r="AQ60" s="14">
        <v>3.5</v>
      </c>
      <c r="AR60" s="14">
        <v>3.5</v>
      </c>
      <c r="AS60" s="14">
        <v>3.5</v>
      </c>
      <c r="AT60" s="14">
        <v>3.5</v>
      </c>
      <c r="AU60" s="14">
        <v>3.5</v>
      </c>
      <c r="AV60" s="14">
        <v>3.5</v>
      </c>
      <c r="AW60" s="14">
        <v>3.5</v>
      </c>
      <c r="AX60" s="14">
        <v>3.5</v>
      </c>
      <c r="AY60" s="14">
        <v>3.5</v>
      </c>
      <c r="AZ60" s="14">
        <v>3.5</v>
      </c>
      <c r="BA60" s="14">
        <v>3.5</v>
      </c>
      <c r="BB60" s="4">
        <f t="shared" si="0"/>
        <v>99.999999999999986</v>
      </c>
    </row>
    <row r="61" spans="1:54" ht="33.4" customHeight="1" x14ac:dyDescent="0.25">
      <c r="A61" s="13" t="s">
        <v>48</v>
      </c>
      <c r="B61" s="11" t="s">
        <v>18</v>
      </c>
      <c r="C61" s="11" t="s">
        <v>20</v>
      </c>
      <c r="D61" s="11" t="s">
        <v>31</v>
      </c>
      <c r="E61" s="11" t="s">
        <v>79</v>
      </c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 t="s">
        <v>49</v>
      </c>
      <c r="U61" s="11"/>
      <c r="V61" s="12"/>
      <c r="W61" s="12"/>
      <c r="X61" s="12"/>
      <c r="Y61" s="12"/>
      <c r="Z61" s="13" t="s">
        <v>48</v>
      </c>
      <c r="AA61" s="14">
        <v>3.5</v>
      </c>
      <c r="AB61" s="14">
        <v>3.5</v>
      </c>
      <c r="AC61" s="14">
        <v>3.5</v>
      </c>
      <c r="AD61" s="14">
        <v>3.5</v>
      </c>
      <c r="AE61" s="14">
        <v>3.5</v>
      </c>
      <c r="AF61" s="14">
        <v>3.5</v>
      </c>
      <c r="AG61" s="14">
        <v>3.5</v>
      </c>
      <c r="AH61" s="14">
        <v>3.5</v>
      </c>
      <c r="AI61" s="14">
        <v>3.5</v>
      </c>
      <c r="AJ61" s="14">
        <v>3.5</v>
      </c>
      <c r="AK61" s="14">
        <v>3.5</v>
      </c>
      <c r="AL61" s="14">
        <v>3.5</v>
      </c>
      <c r="AM61" s="14">
        <v>3.5</v>
      </c>
      <c r="AN61" s="14">
        <v>3.5</v>
      </c>
      <c r="AO61" s="14">
        <v>3.5</v>
      </c>
      <c r="AP61" s="14">
        <v>3.5</v>
      </c>
      <c r="AQ61" s="14">
        <v>3.5</v>
      </c>
      <c r="AR61" s="14">
        <v>3.5</v>
      </c>
      <c r="AS61" s="14">
        <v>3.5</v>
      </c>
      <c r="AT61" s="14">
        <v>3.5</v>
      </c>
      <c r="AU61" s="14">
        <v>3.5</v>
      </c>
      <c r="AV61" s="14">
        <v>3.5</v>
      </c>
      <c r="AW61" s="14">
        <v>3.5</v>
      </c>
      <c r="AX61" s="14">
        <v>3.5</v>
      </c>
      <c r="AY61" s="14">
        <v>3.5</v>
      </c>
      <c r="AZ61" s="14">
        <v>3.5</v>
      </c>
      <c r="BA61" s="14">
        <v>3.5</v>
      </c>
      <c r="BB61" s="4">
        <f t="shared" si="0"/>
        <v>99.999999999999986</v>
      </c>
    </row>
    <row r="62" spans="1:54" ht="77.25" customHeight="1" x14ac:dyDescent="0.25">
      <c r="A62" s="5" t="s">
        <v>233</v>
      </c>
      <c r="B62" s="6" t="s">
        <v>18</v>
      </c>
      <c r="C62" s="6" t="s">
        <v>20</v>
      </c>
      <c r="D62" s="6" t="s">
        <v>31</v>
      </c>
      <c r="E62" s="6" t="s">
        <v>234</v>
      </c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7"/>
      <c r="W62" s="7"/>
      <c r="X62" s="7"/>
      <c r="Y62" s="7"/>
      <c r="Z62" s="5" t="s">
        <v>76</v>
      </c>
      <c r="AA62" s="8">
        <v>30.5</v>
      </c>
      <c r="AB62" s="8"/>
      <c r="AC62" s="8"/>
      <c r="AD62" s="8">
        <v>335</v>
      </c>
      <c r="AE62" s="8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5" t="s">
        <v>76</v>
      </c>
      <c r="BA62" s="8">
        <v>30.5</v>
      </c>
      <c r="BB62" s="4">
        <f t="shared" si="0"/>
        <v>100</v>
      </c>
    </row>
    <row r="63" spans="1:54" ht="192" customHeight="1" x14ac:dyDescent="0.25">
      <c r="A63" s="10" t="s">
        <v>235</v>
      </c>
      <c r="B63" s="11" t="s">
        <v>18</v>
      </c>
      <c r="C63" s="11" t="s">
        <v>20</v>
      </c>
      <c r="D63" s="11" t="s">
        <v>31</v>
      </c>
      <c r="E63" s="11" t="s">
        <v>234</v>
      </c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 t="s">
        <v>35</v>
      </c>
      <c r="U63" s="11"/>
      <c r="V63" s="12"/>
      <c r="W63" s="12"/>
      <c r="X63" s="12"/>
      <c r="Y63" s="12"/>
      <c r="Z63" s="13" t="s">
        <v>77</v>
      </c>
      <c r="AA63" s="14">
        <v>30.5</v>
      </c>
      <c r="AB63" s="14"/>
      <c r="AC63" s="14"/>
      <c r="AD63" s="14">
        <v>335</v>
      </c>
      <c r="AE63" s="14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3" t="s">
        <v>77</v>
      </c>
      <c r="BA63" s="14">
        <v>30.5</v>
      </c>
      <c r="BB63" s="4">
        <v>100</v>
      </c>
    </row>
    <row r="64" spans="1:54" ht="85.5" customHeight="1" x14ac:dyDescent="0.25">
      <c r="A64" s="13" t="s">
        <v>40</v>
      </c>
      <c r="B64" s="11" t="s">
        <v>18</v>
      </c>
      <c r="C64" s="11" t="s">
        <v>20</v>
      </c>
      <c r="D64" s="11" t="s">
        <v>31</v>
      </c>
      <c r="E64" s="11" t="s">
        <v>234</v>
      </c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 t="s">
        <v>41</v>
      </c>
      <c r="U64" s="11"/>
      <c r="V64" s="12"/>
      <c r="W64" s="12"/>
      <c r="X64" s="12"/>
      <c r="Y64" s="12"/>
      <c r="Z64" s="13" t="s">
        <v>28</v>
      </c>
      <c r="AA64" s="14">
        <v>30.5</v>
      </c>
      <c r="AB64" s="14"/>
      <c r="AC64" s="14"/>
      <c r="AD64" s="14">
        <v>335</v>
      </c>
      <c r="AE64" s="14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3" t="s">
        <v>28</v>
      </c>
      <c r="BA64" s="14">
        <v>30.5</v>
      </c>
      <c r="BB64" s="4">
        <f t="shared" si="0"/>
        <v>100</v>
      </c>
    </row>
    <row r="65" spans="1:54" ht="97.5" customHeight="1" x14ac:dyDescent="0.25">
      <c r="A65" s="5" t="s">
        <v>236</v>
      </c>
      <c r="B65" s="6" t="s">
        <v>18</v>
      </c>
      <c r="C65" s="6" t="s">
        <v>20</v>
      </c>
      <c r="D65" s="6" t="s">
        <v>31</v>
      </c>
      <c r="E65" s="6" t="s">
        <v>237</v>
      </c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2"/>
      <c r="W65" s="12"/>
      <c r="X65" s="12"/>
      <c r="Y65" s="12"/>
      <c r="Z65" s="13"/>
      <c r="AA65" s="8">
        <v>0</v>
      </c>
      <c r="AB65" s="8"/>
      <c r="AC65" s="8"/>
      <c r="AD65" s="8"/>
      <c r="AE65" s="8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5"/>
      <c r="BA65" s="8">
        <v>101</v>
      </c>
      <c r="BB65" s="4">
        <v>0</v>
      </c>
    </row>
    <row r="66" spans="1:54" ht="192" customHeight="1" x14ac:dyDescent="0.25">
      <c r="A66" s="10" t="s">
        <v>238</v>
      </c>
      <c r="B66" s="11" t="s">
        <v>18</v>
      </c>
      <c r="C66" s="11" t="s">
        <v>20</v>
      </c>
      <c r="D66" s="11" t="s">
        <v>31</v>
      </c>
      <c r="E66" s="11" t="s">
        <v>237</v>
      </c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 t="s">
        <v>35</v>
      </c>
      <c r="U66" s="11"/>
      <c r="V66" s="12"/>
      <c r="W66" s="12"/>
      <c r="X66" s="12"/>
      <c r="Y66" s="12"/>
      <c r="Z66" s="13"/>
      <c r="AA66" s="14">
        <v>0</v>
      </c>
      <c r="AB66" s="14"/>
      <c r="AC66" s="14"/>
      <c r="AD66" s="14"/>
      <c r="AE66" s="14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3"/>
      <c r="BA66" s="14">
        <v>101</v>
      </c>
      <c r="BB66" s="4">
        <v>0</v>
      </c>
    </row>
    <row r="67" spans="1:54" ht="54" customHeight="1" x14ac:dyDescent="0.25">
      <c r="A67" s="13" t="s">
        <v>38</v>
      </c>
      <c r="B67" s="11" t="s">
        <v>18</v>
      </c>
      <c r="C67" s="11" t="s">
        <v>20</v>
      </c>
      <c r="D67" s="11" t="s">
        <v>31</v>
      </c>
      <c r="E67" s="11" t="s">
        <v>237</v>
      </c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 t="s">
        <v>39</v>
      </c>
      <c r="U67" s="11"/>
      <c r="V67" s="12"/>
      <c r="W67" s="12"/>
      <c r="X67" s="12"/>
      <c r="Y67" s="12"/>
      <c r="Z67" s="13"/>
      <c r="AA67" s="14">
        <v>0</v>
      </c>
      <c r="AB67" s="14"/>
      <c r="AC67" s="14"/>
      <c r="AD67" s="14"/>
      <c r="AE67" s="14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3"/>
      <c r="BA67" s="14">
        <v>101</v>
      </c>
      <c r="BB67" s="4">
        <v>0</v>
      </c>
    </row>
    <row r="68" spans="1:54" ht="83.65" customHeight="1" x14ac:dyDescent="0.25">
      <c r="A68" s="3" t="s">
        <v>81</v>
      </c>
      <c r="B68" s="16" t="s">
        <v>18</v>
      </c>
      <c r="C68" s="16" t="s">
        <v>20</v>
      </c>
      <c r="D68" s="16" t="s">
        <v>82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7"/>
      <c r="W68" s="17"/>
      <c r="X68" s="17"/>
      <c r="Y68" s="17"/>
      <c r="Z68" s="3" t="s">
        <v>81</v>
      </c>
      <c r="AA68" s="1">
        <v>216.1</v>
      </c>
      <c r="AB68" s="1"/>
      <c r="AC68" s="1"/>
      <c r="AD68" s="1">
        <v>250</v>
      </c>
      <c r="AE68" s="1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1">
        <v>207.7</v>
      </c>
      <c r="AQ68" s="1"/>
      <c r="AR68" s="1"/>
      <c r="AS68" s="1"/>
      <c r="AT68" s="1">
        <v>207.7</v>
      </c>
      <c r="AU68" s="1">
        <v>207.7</v>
      </c>
      <c r="AV68" s="1"/>
      <c r="AW68" s="1"/>
      <c r="AX68" s="1"/>
      <c r="AY68" s="1">
        <v>207.7</v>
      </c>
      <c r="AZ68" s="3" t="s">
        <v>81</v>
      </c>
      <c r="BA68" s="1">
        <v>216.1</v>
      </c>
      <c r="BB68" s="4">
        <f t="shared" si="0"/>
        <v>100</v>
      </c>
    </row>
    <row r="69" spans="1:54" ht="150.4" customHeight="1" x14ac:dyDescent="0.25">
      <c r="A69" s="5" t="s">
        <v>83</v>
      </c>
      <c r="B69" s="6" t="s">
        <v>18</v>
      </c>
      <c r="C69" s="6" t="s">
        <v>20</v>
      </c>
      <c r="D69" s="6" t="s">
        <v>82</v>
      </c>
      <c r="E69" s="6" t="s">
        <v>84</v>
      </c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7"/>
      <c r="W69" s="7"/>
      <c r="X69" s="7"/>
      <c r="Y69" s="7"/>
      <c r="Z69" s="5" t="s">
        <v>83</v>
      </c>
      <c r="AA69" s="8">
        <v>216.1</v>
      </c>
      <c r="AB69" s="8">
        <v>216.1</v>
      </c>
      <c r="AC69" s="8">
        <v>216.1</v>
      </c>
      <c r="AD69" s="8">
        <v>216.1</v>
      </c>
      <c r="AE69" s="8">
        <v>216.1</v>
      </c>
      <c r="AF69" s="8">
        <v>216.1</v>
      </c>
      <c r="AG69" s="8">
        <v>216.1</v>
      </c>
      <c r="AH69" s="8">
        <v>216.1</v>
      </c>
      <c r="AI69" s="8">
        <v>216.1</v>
      </c>
      <c r="AJ69" s="8">
        <v>216.1</v>
      </c>
      <c r="AK69" s="8">
        <v>216.1</v>
      </c>
      <c r="AL69" s="8">
        <v>216.1</v>
      </c>
      <c r="AM69" s="8">
        <v>216.1</v>
      </c>
      <c r="AN69" s="8">
        <v>216.1</v>
      </c>
      <c r="AO69" s="8">
        <v>216.1</v>
      </c>
      <c r="AP69" s="8">
        <v>216.1</v>
      </c>
      <c r="AQ69" s="8">
        <v>216.1</v>
      </c>
      <c r="AR69" s="8">
        <v>216.1</v>
      </c>
      <c r="AS69" s="8">
        <v>216.1</v>
      </c>
      <c r="AT69" s="8">
        <v>216.1</v>
      </c>
      <c r="AU69" s="8">
        <v>216.1</v>
      </c>
      <c r="AV69" s="8">
        <v>216.1</v>
      </c>
      <c r="AW69" s="8">
        <v>216.1</v>
      </c>
      <c r="AX69" s="8">
        <v>216.1</v>
      </c>
      <c r="AY69" s="8">
        <v>216.1</v>
      </c>
      <c r="AZ69" s="8">
        <v>216.1</v>
      </c>
      <c r="BA69" s="8">
        <v>216.1</v>
      </c>
      <c r="BB69" s="4">
        <f t="shared" si="0"/>
        <v>100</v>
      </c>
    </row>
    <row r="70" spans="1:54" ht="167.1" customHeight="1" x14ac:dyDescent="0.25">
      <c r="A70" s="10" t="s">
        <v>85</v>
      </c>
      <c r="B70" s="11" t="s">
        <v>18</v>
      </c>
      <c r="C70" s="11" t="s">
        <v>20</v>
      </c>
      <c r="D70" s="11" t="s">
        <v>82</v>
      </c>
      <c r="E70" s="11" t="s">
        <v>84</v>
      </c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 t="s">
        <v>27</v>
      </c>
      <c r="U70" s="11"/>
      <c r="V70" s="12"/>
      <c r="W70" s="12"/>
      <c r="X70" s="12"/>
      <c r="Y70" s="12"/>
      <c r="Z70" s="10" t="s">
        <v>85</v>
      </c>
      <c r="AA70" s="8">
        <v>216.1</v>
      </c>
      <c r="AB70" s="8">
        <v>216.1</v>
      </c>
      <c r="AC70" s="8">
        <v>216.1</v>
      </c>
      <c r="AD70" s="8">
        <v>216.1</v>
      </c>
      <c r="AE70" s="8">
        <v>216.1</v>
      </c>
      <c r="AF70" s="8">
        <v>216.1</v>
      </c>
      <c r="AG70" s="8">
        <v>216.1</v>
      </c>
      <c r="AH70" s="8">
        <v>216.1</v>
      </c>
      <c r="AI70" s="8">
        <v>216.1</v>
      </c>
      <c r="AJ70" s="8">
        <v>216.1</v>
      </c>
      <c r="AK70" s="8">
        <v>216.1</v>
      </c>
      <c r="AL70" s="8">
        <v>216.1</v>
      </c>
      <c r="AM70" s="8">
        <v>216.1</v>
      </c>
      <c r="AN70" s="8">
        <v>216.1</v>
      </c>
      <c r="AO70" s="8">
        <v>216.1</v>
      </c>
      <c r="AP70" s="8">
        <v>216.1</v>
      </c>
      <c r="AQ70" s="8">
        <v>216.1</v>
      </c>
      <c r="AR70" s="8">
        <v>216.1</v>
      </c>
      <c r="AS70" s="8">
        <v>216.1</v>
      </c>
      <c r="AT70" s="8">
        <v>216.1</v>
      </c>
      <c r="AU70" s="8">
        <v>216.1</v>
      </c>
      <c r="AV70" s="8">
        <v>216.1</v>
      </c>
      <c r="AW70" s="8">
        <v>216.1</v>
      </c>
      <c r="AX70" s="8">
        <v>216.1</v>
      </c>
      <c r="AY70" s="8">
        <v>216.1</v>
      </c>
      <c r="AZ70" s="8">
        <v>216.1</v>
      </c>
      <c r="BA70" s="8">
        <v>216.1</v>
      </c>
      <c r="BB70" s="4">
        <f t="shared" si="0"/>
        <v>100</v>
      </c>
    </row>
    <row r="71" spans="1:54" ht="33.4" customHeight="1" x14ac:dyDescent="0.25">
      <c r="A71" s="13" t="s">
        <v>28</v>
      </c>
      <c r="B71" s="11" t="s">
        <v>18</v>
      </c>
      <c r="C71" s="11" t="s">
        <v>20</v>
      </c>
      <c r="D71" s="11" t="s">
        <v>82</v>
      </c>
      <c r="E71" s="11" t="s">
        <v>84</v>
      </c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 t="s">
        <v>29</v>
      </c>
      <c r="U71" s="11"/>
      <c r="V71" s="12"/>
      <c r="W71" s="12"/>
      <c r="X71" s="12"/>
      <c r="Y71" s="12"/>
      <c r="Z71" s="13" t="s">
        <v>28</v>
      </c>
      <c r="AA71" s="8">
        <v>216.1</v>
      </c>
      <c r="AB71" s="8">
        <v>216.1</v>
      </c>
      <c r="AC71" s="8">
        <v>216.1</v>
      </c>
      <c r="AD71" s="8">
        <v>216.1</v>
      </c>
      <c r="AE71" s="8">
        <v>216.1</v>
      </c>
      <c r="AF71" s="8">
        <v>216.1</v>
      </c>
      <c r="AG71" s="8">
        <v>216.1</v>
      </c>
      <c r="AH71" s="8">
        <v>216.1</v>
      </c>
      <c r="AI71" s="8">
        <v>216.1</v>
      </c>
      <c r="AJ71" s="8">
        <v>216.1</v>
      </c>
      <c r="AK71" s="8">
        <v>216.1</v>
      </c>
      <c r="AL71" s="8">
        <v>216.1</v>
      </c>
      <c r="AM71" s="8">
        <v>216.1</v>
      </c>
      <c r="AN71" s="8">
        <v>216.1</v>
      </c>
      <c r="AO71" s="8">
        <v>216.1</v>
      </c>
      <c r="AP71" s="8">
        <v>216.1</v>
      </c>
      <c r="AQ71" s="8">
        <v>216.1</v>
      </c>
      <c r="AR71" s="8">
        <v>216.1</v>
      </c>
      <c r="AS71" s="8">
        <v>216.1</v>
      </c>
      <c r="AT71" s="8">
        <v>216.1</v>
      </c>
      <c r="AU71" s="8">
        <v>216.1</v>
      </c>
      <c r="AV71" s="8">
        <v>216.1</v>
      </c>
      <c r="AW71" s="8">
        <v>216.1</v>
      </c>
      <c r="AX71" s="8">
        <v>216.1</v>
      </c>
      <c r="AY71" s="8">
        <v>216.1</v>
      </c>
      <c r="AZ71" s="8">
        <v>216.1</v>
      </c>
      <c r="BA71" s="8">
        <v>216.1</v>
      </c>
      <c r="BB71" s="4">
        <f t="shared" si="0"/>
        <v>100</v>
      </c>
    </row>
    <row r="72" spans="1:54" ht="33.4" customHeight="1" x14ac:dyDescent="0.25">
      <c r="A72" s="3" t="s">
        <v>229</v>
      </c>
      <c r="B72" s="16" t="s">
        <v>18</v>
      </c>
      <c r="C72" s="16" t="s">
        <v>20</v>
      </c>
      <c r="D72" s="16" t="s">
        <v>215</v>
      </c>
      <c r="E72" s="16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2"/>
      <c r="W72" s="12"/>
      <c r="X72" s="12"/>
      <c r="Y72" s="12"/>
      <c r="Z72" s="13"/>
      <c r="AA72" s="1">
        <v>27</v>
      </c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>
        <v>0</v>
      </c>
      <c r="BB72" s="26">
        <f t="shared" si="0"/>
        <v>0</v>
      </c>
    </row>
    <row r="73" spans="1:54" s="24" customFormat="1" ht="33.4" customHeight="1" x14ac:dyDescent="0.25">
      <c r="A73" s="13" t="s">
        <v>229</v>
      </c>
      <c r="B73" s="11" t="s">
        <v>18</v>
      </c>
      <c r="C73" s="11" t="s">
        <v>20</v>
      </c>
      <c r="D73" s="11" t="s">
        <v>215</v>
      </c>
      <c r="E73" s="11" t="s">
        <v>227</v>
      </c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11" t="s">
        <v>51</v>
      </c>
      <c r="U73" s="11"/>
      <c r="V73" s="12"/>
      <c r="W73" s="12"/>
      <c r="X73" s="12"/>
      <c r="Y73" s="12"/>
      <c r="Z73" s="13"/>
      <c r="AA73" s="14">
        <v>27</v>
      </c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>
        <v>0</v>
      </c>
      <c r="BB73" s="4">
        <f t="shared" si="0"/>
        <v>0</v>
      </c>
    </row>
    <row r="74" spans="1:54" s="24" customFormat="1" ht="33.4" customHeight="1" x14ac:dyDescent="0.25">
      <c r="A74" s="13" t="s">
        <v>229</v>
      </c>
      <c r="B74" s="11" t="s">
        <v>18</v>
      </c>
      <c r="C74" s="11" t="s">
        <v>20</v>
      </c>
      <c r="D74" s="11" t="s">
        <v>215</v>
      </c>
      <c r="E74" s="11" t="s">
        <v>227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 t="s">
        <v>228</v>
      </c>
      <c r="U74" s="11"/>
      <c r="V74" s="12"/>
      <c r="W74" s="12"/>
      <c r="X74" s="12"/>
      <c r="Y74" s="12"/>
      <c r="Z74" s="13"/>
      <c r="AA74" s="14">
        <v>27</v>
      </c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>
        <v>0</v>
      </c>
      <c r="BB74" s="4">
        <f t="shared" si="0"/>
        <v>0</v>
      </c>
    </row>
    <row r="75" spans="1:54" ht="33.4" customHeight="1" x14ac:dyDescent="0.25">
      <c r="A75" s="3" t="s">
        <v>86</v>
      </c>
      <c r="B75" s="16" t="s">
        <v>18</v>
      </c>
      <c r="C75" s="16" t="s">
        <v>20</v>
      </c>
      <c r="D75" s="16" t="s">
        <v>87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7"/>
      <c r="W75" s="17"/>
      <c r="X75" s="17"/>
      <c r="Y75" s="17"/>
      <c r="Z75" s="3" t="s">
        <v>86</v>
      </c>
      <c r="AA75" s="1">
        <f>AA76+AA80+AA84+AA88+AA92</f>
        <v>231.39999999999998</v>
      </c>
      <c r="AB75" s="1"/>
      <c r="AC75" s="1"/>
      <c r="AD75" s="1"/>
      <c r="AE75" s="1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1">
        <v>105.5</v>
      </c>
      <c r="AQ75" s="1"/>
      <c r="AR75" s="1"/>
      <c r="AS75" s="1"/>
      <c r="AT75" s="1"/>
      <c r="AU75" s="1">
        <v>105.5</v>
      </c>
      <c r="AV75" s="1"/>
      <c r="AW75" s="1"/>
      <c r="AX75" s="1"/>
      <c r="AY75" s="1"/>
      <c r="AZ75" s="3" t="s">
        <v>86</v>
      </c>
      <c r="BA75" s="1">
        <f>BA76+BA80+BA84+BA88+BA92</f>
        <v>218.39999999999998</v>
      </c>
      <c r="BB75" s="26">
        <f t="shared" si="0"/>
        <v>94.382022471910119</v>
      </c>
    </row>
    <row r="76" spans="1:54" ht="66.95" customHeight="1" x14ac:dyDescent="0.25">
      <c r="A76" s="5" t="s">
        <v>88</v>
      </c>
      <c r="B76" s="6" t="s">
        <v>18</v>
      </c>
      <c r="C76" s="6" t="s">
        <v>20</v>
      </c>
      <c r="D76" s="6" t="s">
        <v>87</v>
      </c>
      <c r="E76" s="6" t="s">
        <v>89</v>
      </c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7"/>
      <c r="W76" s="7"/>
      <c r="X76" s="7"/>
      <c r="Y76" s="7"/>
      <c r="Z76" s="5" t="s">
        <v>88</v>
      </c>
      <c r="AA76" s="8">
        <v>33</v>
      </c>
      <c r="AB76" s="8"/>
      <c r="AC76" s="8"/>
      <c r="AD76" s="8"/>
      <c r="AE76" s="8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8">
        <v>27</v>
      </c>
      <c r="AQ76" s="8"/>
      <c r="AR76" s="8"/>
      <c r="AS76" s="8"/>
      <c r="AT76" s="8"/>
      <c r="AU76" s="8">
        <v>27</v>
      </c>
      <c r="AV76" s="8"/>
      <c r="AW76" s="8"/>
      <c r="AX76" s="8"/>
      <c r="AY76" s="8"/>
      <c r="AZ76" s="5" t="s">
        <v>88</v>
      </c>
      <c r="BA76" s="8">
        <v>33</v>
      </c>
      <c r="BB76" s="4">
        <f t="shared" si="0"/>
        <v>100</v>
      </c>
    </row>
    <row r="77" spans="1:54" ht="117" customHeight="1" x14ac:dyDescent="0.25">
      <c r="A77" s="13" t="s">
        <v>90</v>
      </c>
      <c r="B77" s="11" t="s">
        <v>18</v>
      </c>
      <c r="C77" s="11" t="s">
        <v>20</v>
      </c>
      <c r="D77" s="11" t="s">
        <v>87</v>
      </c>
      <c r="E77" s="11" t="s">
        <v>89</v>
      </c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 t="s">
        <v>43</v>
      </c>
      <c r="U77" s="11"/>
      <c r="V77" s="12"/>
      <c r="W77" s="12"/>
      <c r="X77" s="12"/>
      <c r="Y77" s="12"/>
      <c r="Z77" s="13" t="s">
        <v>90</v>
      </c>
      <c r="AA77" s="14">
        <v>33</v>
      </c>
      <c r="AB77" s="14"/>
      <c r="AC77" s="14"/>
      <c r="AD77" s="14"/>
      <c r="AE77" s="14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4">
        <v>27</v>
      </c>
      <c r="AQ77" s="14"/>
      <c r="AR77" s="14"/>
      <c r="AS77" s="14"/>
      <c r="AT77" s="14"/>
      <c r="AU77" s="14">
        <v>27</v>
      </c>
      <c r="AV77" s="14"/>
      <c r="AW77" s="14"/>
      <c r="AX77" s="14"/>
      <c r="AY77" s="14"/>
      <c r="AZ77" s="13" t="s">
        <v>90</v>
      </c>
      <c r="BA77" s="14">
        <v>33</v>
      </c>
      <c r="BB77" s="4">
        <f t="shared" ref="BB77:BB140" si="1">BA77/AA77%</f>
        <v>100</v>
      </c>
    </row>
    <row r="78" spans="1:54" ht="66.95" customHeight="1" x14ac:dyDescent="0.25">
      <c r="A78" s="13" t="s">
        <v>44</v>
      </c>
      <c r="B78" s="11" t="s">
        <v>18</v>
      </c>
      <c r="C78" s="11" t="s">
        <v>20</v>
      </c>
      <c r="D78" s="11" t="s">
        <v>87</v>
      </c>
      <c r="E78" s="11" t="s">
        <v>89</v>
      </c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 t="s">
        <v>45</v>
      </c>
      <c r="U78" s="11"/>
      <c r="V78" s="12"/>
      <c r="W78" s="12"/>
      <c r="X78" s="12"/>
      <c r="Y78" s="12"/>
      <c r="Z78" s="13" t="s">
        <v>44</v>
      </c>
      <c r="AA78" s="14">
        <v>33</v>
      </c>
      <c r="AB78" s="14">
        <v>33</v>
      </c>
      <c r="AC78" s="14">
        <v>33</v>
      </c>
      <c r="AD78" s="14">
        <v>33</v>
      </c>
      <c r="AE78" s="14">
        <v>33</v>
      </c>
      <c r="AF78" s="14">
        <v>33</v>
      </c>
      <c r="AG78" s="14">
        <v>33</v>
      </c>
      <c r="AH78" s="14">
        <v>33</v>
      </c>
      <c r="AI78" s="14">
        <v>33</v>
      </c>
      <c r="AJ78" s="14">
        <v>33</v>
      </c>
      <c r="AK78" s="14">
        <v>33</v>
      </c>
      <c r="AL78" s="14">
        <v>33</v>
      </c>
      <c r="AM78" s="14">
        <v>33</v>
      </c>
      <c r="AN78" s="14">
        <v>33</v>
      </c>
      <c r="AO78" s="14">
        <v>33</v>
      </c>
      <c r="AP78" s="14">
        <v>33</v>
      </c>
      <c r="AQ78" s="14">
        <v>33</v>
      </c>
      <c r="AR78" s="14">
        <v>33</v>
      </c>
      <c r="AS78" s="14">
        <v>33</v>
      </c>
      <c r="AT78" s="14">
        <v>33</v>
      </c>
      <c r="AU78" s="14">
        <v>33</v>
      </c>
      <c r="AV78" s="14">
        <v>33</v>
      </c>
      <c r="AW78" s="14">
        <v>33</v>
      </c>
      <c r="AX78" s="14">
        <v>33</v>
      </c>
      <c r="AY78" s="14">
        <v>33</v>
      </c>
      <c r="AZ78" s="14">
        <v>33</v>
      </c>
      <c r="BA78" s="14">
        <v>33</v>
      </c>
      <c r="BB78" s="4">
        <f t="shared" si="1"/>
        <v>100</v>
      </c>
    </row>
    <row r="79" spans="1:54" ht="33.4" customHeight="1" x14ac:dyDescent="0.25">
      <c r="A79" s="13" t="s">
        <v>48</v>
      </c>
      <c r="B79" s="11" t="s">
        <v>18</v>
      </c>
      <c r="C79" s="11" t="s">
        <v>20</v>
      </c>
      <c r="D79" s="11" t="s">
        <v>87</v>
      </c>
      <c r="E79" s="11" t="s">
        <v>89</v>
      </c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 t="s">
        <v>49</v>
      </c>
      <c r="U79" s="11"/>
      <c r="V79" s="12"/>
      <c r="W79" s="12"/>
      <c r="X79" s="12"/>
      <c r="Y79" s="12"/>
      <c r="Z79" s="13" t="s">
        <v>48</v>
      </c>
      <c r="AA79" s="14">
        <v>33</v>
      </c>
      <c r="AB79" s="14">
        <v>33</v>
      </c>
      <c r="AC79" s="14">
        <v>33</v>
      </c>
      <c r="AD79" s="14">
        <v>33</v>
      </c>
      <c r="AE79" s="14">
        <v>33</v>
      </c>
      <c r="AF79" s="14">
        <v>33</v>
      </c>
      <c r="AG79" s="14">
        <v>33</v>
      </c>
      <c r="AH79" s="14">
        <v>33</v>
      </c>
      <c r="AI79" s="14">
        <v>33</v>
      </c>
      <c r="AJ79" s="14">
        <v>33</v>
      </c>
      <c r="AK79" s="14">
        <v>33</v>
      </c>
      <c r="AL79" s="14">
        <v>33</v>
      </c>
      <c r="AM79" s="14">
        <v>33</v>
      </c>
      <c r="AN79" s="14">
        <v>33</v>
      </c>
      <c r="AO79" s="14">
        <v>33</v>
      </c>
      <c r="AP79" s="14">
        <v>33</v>
      </c>
      <c r="AQ79" s="14">
        <v>33</v>
      </c>
      <c r="AR79" s="14">
        <v>33</v>
      </c>
      <c r="AS79" s="14">
        <v>33</v>
      </c>
      <c r="AT79" s="14">
        <v>33</v>
      </c>
      <c r="AU79" s="14">
        <v>33</v>
      </c>
      <c r="AV79" s="14">
        <v>33</v>
      </c>
      <c r="AW79" s="14">
        <v>33</v>
      </c>
      <c r="AX79" s="14">
        <v>33</v>
      </c>
      <c r="AY79" s="14">
        <v>33</v>
      </c>
      <c r="AZ79" s="14">
        <v>33</v>
      </c>
      <c r="BA79" s="14">
        <v>33</v>
      </c>
      <c r="BB79" s="4">
        <f t="shared" si="1"/>
        <v>100</v>
      </c>
    </row>
    <row r="80" spans="1:54" ht="66.95" customHeight="1" x14ac:dyDescent="0.25">
      <c r="A80" s="5" t="s">
        <v>91</v>
      </c>
      <c r="B80" s="6" t="s">
        <v>18</v>
      </c>
      <c r="C80" s="6" t="s">
        <v>20</v>
      </c>
      <c r="D80" s="6" t="s">
        <v>87</v>
      </c>
      <c r="E80" s="6" t="s">
        <v>92</v>
      </c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7"/>
      <c r="W80" s="7"/>
      <c r="X80" s="7"/>
      <c r="Y80" s="7"/>
      <c r="Z80" s="5" t="s">
        <v>91</v>
      </c>
      <c r="AA80" s="8">
        <v>3</v>
      </c>
      <c r="AB80" s="8"/>
      <c r="AC80" s="8"/>
      <c r="AD80" s="8"/>
      <c r="AE80" s="8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8">
        <v>25.4</v>
      </c>
      <c r="AQ80" s="8"/>
      <c r="AR80" s="8"/>
      <c r="AS80" s="8"/>
      <c r="AT80" s="8"/>
      <c r="AU80" s="8">
        <v>25.4</v>
      </c>
      <c r="AV80" s="8"/>
      <c r="AW80" s="8"/>
      <c r="AX80" s="8"/>
      <c r="AY80" s="8"/>
      <c r="AZ80" s="5" t="s">
        <v>91</v>
      </c>
      <c r="BA80" s="8">
        <v>3</v>
      </c>
      <c r="BB80" s="4">
        <f t="shared" si="1"/>
        <v>100</v>
      </c>
    </row>
    <row r="81" spans="1:54" ht="117" customHeight="1" x14ac:dyDescent="0.25">
      <c r="A81" s="13" t="s">
        <v>93</v>
      </c>
      <c r="B81" s="11" t="s">
        <v>18</v>
      </c>
      <c r="C81" s="11" t="s">
        <v>20</v>
      </c>
      <c r="D81" s="11" t="s">
        <v>87</v>
      </c>
      <c r="E81" s="11" t="s">
        <v>92</v>
      </c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 t="s">
        <v>43</v>
      </c>
      <c r="U81" s="11"/>
      <c r="V81" s="12"/>
      <c r="W81" s="12"/>
      <c r="X81" s="12"/>
      <c r="Y81" s="12"/>
      <c r="Z81" s="13" t="s">
        <v>93</v>
      </c>
      <c r="AA81" s="14">
        <v>3</v>
      </c>
      <c r="AB81" s="14">
        <v>3</v>
      </c>
      <c r="AC81" s="14">
        <v>3</v>
      </c>
      <c r="AD81" s="14">
        <v>3</v>
      </c>
      <c r="AE81" s="14">
        <v>3</v>
      </c>
      <c r="AF81" s="14">
        <v>3</v>
      </c>
      <c r="AG81" s="14">
        <v>3</v>
      </c>
      <c r="AH81" s="14">
        <v>3</v>
      </c>
      <c r="AI81" s="14">
        <v>3</v>
      </c>
      <c r="AJ81" s="14">
        <v>3</v>
      </c>
      <c r="AK81" s="14">
        <v>3</v>
      </c>
      <c r="AL81" s="14">
        <v>3</v>
      </c>
      <c r="AM81" s="14">
        <v>3</v>
      </c>
      <c r="AN81" s="14">
        <v>3</v>
      </c>
      <c r="AO81" s="14">
        <v>3</v>
      </c>
      <c r="AP81" s="14">
        <v>3</v>
      </c>
      <c r="AQ81" s="14">
        <v>3</v>
      </c>
      <c r="AR81" s="14">
        <v>3</v>
      </c>
      <c r="AS81" s="14">
        <v>3</v>
      </c>
      <c r="AT81" s="14">
        <v>3</v>
      </c>
      <c r="AU81" s="14">
        <v>3</v>
      </c>
      <c r="AV81" s="14">
        <v>3</v>
      </c>
      <c r="AW81" s="14">
        <v>3</v>
      </c>
      <c r="AX81" s="14">
        <v>3</v>
      </c>
      <c r="AY81" s="14">
        <v>3</v>
      </c>
      <c r="AZ81" s="14">
        <v>3</v>
      </c>
      <c r="BA81" s="14">
        <v>3</v>
      </c>
      <c r="BB81" s="4">
        <f t="shared" si="1"/>
        <v>100</v>
      </c>
    </row>
    <row r="82" spans="1:54" ht="66.95" customHeight="1" x14ac:dyDescent="0.25">
      <c r="A82" s="13" t="s">
        <v>44</v>
      </c>
      <c r="B82" s="11" t="s">
        <v>18</v>
      </c>
      <c r="C82" s="11" t="s">
        <v>20</v>
      </c>
      <c r="D82" s="11" t="s">
        <v>87</v>
      </c>
      <c r="E82" s="11" t="s">
        <v>92</v>
      </c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 t="s">
        <v>45</v>
      </c>
      <c r="U82" s="11"/>
      <c r="V82" s="12"/>
      <c r="W82" s="12"/>
      <c r="X82" s="12"/>
      <c r="Y82" s="12"/>
      <c r="Z82" s="13" t="s">
        <v>44</v>
      </c>
      <c r="AA82" s="14">
        <v>3</v>
      </c>
      <c r="AB82" s="14">
        <v>3</v>
      </c>
      <c r="AC82" s="14">
        <v>3</v>
      </c>
      <c r="AD82" s="14">
        <v>3</v>
      </c>
      <c r="AE82" s="14">
        <v>3</v>
      </c>
      <c r="AF82" s="14">
        <v>3</v>
      </c>
      <c r="AG82" s="14">
        <v>3</v>
      </c>
      <c r="AH82" s="14">
        <v>3</v>
      </c>
      <c r="AI82" s="14">
        <v>3</v>
      </c>
      <c r="AJ82" s="14">
        <v>3</v>
      </c>
      <c r="AK82" s="14">
        <v>3</v>
      </c>
      <c r="AL82" s="14">
        <v>3</v>
      </c>
      <c r="AM82" s="14">
        <v>3</v>
      </c>
      <c r="AN82" s="14">
        <v>3</v>
      </c>
      <c r="AO82" s="14">
        <v>3</v>
      </c>
      <c r="AP82" s="14">
        <v>3</v>
      </c>
      <c r="AQ82" s="14">
        <v>3</v>
      </c>
      <c r="AR82" s="14">
        <v>3</v>
      </c>
      <c r="AS82" s="14">
        <v>3</v>
      </c>
      <c r="AT82" s="14">
        <v>3</v>
      </c>
      <c r="AU82" s="14">
        <v>3</v>
      </c>
      <c r="AV82" s="14">
        <v>3</v>
      </c>
      <c r="AW82" s="14">
        <v>3</v>
      </c>
      <c r="AX82" s="14">
        <v>3</v>
      </c>
      <c r="AY82" s="14">
        <v>3</v>
      </c>
      <c r="AZ82" s="14">
        <v>3</v>
      </c>
      <c r="BA82" s="14">
        <v>3</v>
      </c>
      <c r="BB82" s="4">
        <f t="shared" si="1"/>
        <v>100</v>
      </c>
    </row>
    <row r="83" spans="1:54" ht="33.4" customHeight="1" x14ac:dyDescent="0.25">
      <c r="A83" s="13" t="s">
        <v>48</v>
      </c>
      <c r="B83" s="11" t="s">
        <v>18</v>
      </c>
      <c r="C83" s="11" t="s">
        <v>20</v>
      </c>
      <c r="D83" s="11" t="s">
        <v>87</v>
      </c>
      <c r="E83" s="11" t="s">
        <v>92</v>
      </c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 t="s">
        <v>49</v>
      </c>
      <c r="U83" s="11"/>
      <c r="V83" s="12"/>
      <c r="W83" s="12"/>
      <c r="X83" s="12"/>
      <c r="Y83" s="12"/>
      <c r="Z83" s="13" t="s">
        <v>48</v>
      </c>
      <c r="AA83" s="14">
        <v>3</v>
      </c>
      <c r="AB83" s="14">
        <v>3</v>
      </c>
      <c r="AC83" s="14">
        <v>3</v>
      </c>
      <c r="AD83" s="14">
        <v>3</v>
      </c>
      <c r="AE83" s="14">
        <v>3</v>
      </c>
      <c r="AF83" s="14">
        <v>3</v>
      </c>
      <c r="AG83" s="14">
        <v>3</v>
      </c>
      <c r="AH83" s="14">
        <v>3</v>
      </c>
      <c r="AI83" s="14">
        <v>3</v>
      </c>
      <c r="AJ83" s="14">
        <v>3</v>
      </c>
      <c r="AK83" s="14">
        <v>3</v>
      </c>
      <c r="AL83" s="14">
        <v>3</v>
      </c>
      <c r="AM83" s="14">
        <v>3</v>
      </c>
      <c r="AN83" s="14">
        <v>3</v>
      </c>
      <c r="AO83" s="14">
        <v>3</v>
      </c>
      <c r="AP83" s="14">
        <v>3</v>
      </c>
      <c r="AQ83" s="14">
        <v>3</v>
      </c>
      <c r="AR83" s="14">
        <v>3</v>
      </c>
      <c r="AS83" s="14">
        <v>3</v>
      </c>
      <c r="AT83" s="14">
        <v>3</v>
      </c>
      <c r="AU83" s="14">
        <v>3</v>
      </c>
      <c r="AV83" s="14">
        <v>3</v>
      </c>
      <c r="AW83" s="14">
        <v>3</v>
      </c>
      <c r="AX83" s="14">
        <v>3</v>
      </c>
      <c r="AY83" s="14">
        <v>3</v>
      </c>
      <c r="AZ83" s="14">
        <v>3</v>
      </c>
      <c r="BA83" s="14">
        <v>3</v>
      </c>
      <c r="BB83" s="4">
        <f t="shared" si="1"/>
        <v>100</v>
      </c>
    </row>
    <row r="84" spans="1:54" ht="50.1" customHeight="1" x14ac:dyDescent="0.25">
      <c r="A84" s="5" t="s">
        <v>94</v>
      </c>
      <c r="B84" s="6" t="s">
        <v>18</v>
      </c>
      <c r="C84" s="6" t="s">
        <v>20</v>
      </c>
      <c r="D84" s="6" t="s">
        <v>87</v>
      </c>
      <c r="E84" s="6" t="s">
        <v>95</v>
      </c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7"/>
      <c r="W84" s="7"/>
      <c r="X84" s="7"/>
      <c r="Y84" s="7"/>
      <c r="Z84" s="5" t="s">
        <v>94</v>
      </c>
      <c r="AA84" s="8">
        <v>10</v>
      </c>
      <c r="AB84" s="8"/>
      <c r="AC84" s="8"/>
      <c r="AD84" s="8"/>
      <c r="AE84" s="8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8">
        <v>14</v>
      </c>
      <c r="AQ84" s="8"/>
      <c r="AR84" s="8"/>
      <c r="AS84" s="8"/>
      <c r="AT84" s="8"/>
      <c r="AU84" s="8">
        <v>14</v>
      </c>
      <c r="AV84" s="8"/>
      <c r="AW84" s="8"/>
      <c r="AX84" s="8"/>
      <c r="AY84" s="8"/>
      <c r="AZ84" s="5" t="s">
        <v>94</v>
      </c>
      <c r="BA84" s="8">
        <v>10</v>
      </c>
      <c r="BB84" s="4">
        <f t="shared" si="1"/>
        <v>100</v>
      </c>
    </row>
    <row r="85" spans="1:54" ht="66.95" customHeight="1" x14ac:dyDescent="0.25">
      <c r="A85" s="13" t="s">
        <v>96</v>
      </c>
      <c r="B85" s="11" t="s">
        <v>18</v>
      </c>
      <c r="C85" s="11" t="s">
        <v>20</v>
      </c>
      <c r="D85" s="11" t="s">
        <v>87</v>
      </c>
      <c r="E85" s="11" t="s">
        <v>95</v>
      </c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 t="s">
        <v>51</v>
      </c>
      <c r="U85" s="11"/>
      <c r="V85" s="12"/>
      <c r="W85" s="12"/>
      <c r="X85" s="12"/>
      <c r="Y85" s="12"/>
      <c r="Z85" s="13" t="s">
        <v>96</v>
      </c>
      <c r="AA85" s="14">
        <v>10</v>
      </c>
      <c r="AB85" s="14">
        <v>10</v>
      </c>
      <c r="AC85" s="14">
        <v>10</v>
      </c>
      <c r="AD85" s="14">
        <v>10</v>
      </c>
      <c r="AE85" s="14">
        <v>10</v>
      </c>
      <c r="AF85" s="14">
        <v>10</v>
      </c>
      <c r="AG85" s="14">
        <v>10</v>
      </c>
      <c r="AH85" s="14">
        <v>10</v>
      </c>
      <c r="AI85" s="14">
        <v>10</v>
      </c>
      <c r="AJ85" s="14">
        <v>10</v>
      </c>
      <c r="AK85" s="14">
        <v>10</v>
      </c>
      <c r="AL85" s="14">
        <v>10</v>
      </c>
      <c r="AM85" s="14">
        <v>10</v>
      </c>
      <c r="AN85" s="14">
        <v>10</v>
      </c>
      <c r="AO85" s="14">
        <v>10</v>
      </c>
      <c r="AP85" s="14">
        <v>10</v>
      </c>
      <c r="AQ85" s="14">
        <v>10</v>
      </c>
      <c r="AR85" s="14">
        <v>10</v>
      </c>
      <c r="AS85" s="14">
        <v>10</v>
      </c>
      <c r="AT85" s="14">
        <v>10</v>
      </c>
      <c r="AU85" s="14">
        <v>10</v>
      </c>
      <c r="AV85" s="14">
        <v>10</v>
      </c>
      <c r="AW85" s="14">
        <v>10</v>
      </c>
      <c r="AX85" s="14">
        <v>10</v>
      </c>
      <c r="AY85" s="14">
        <v>10</v>
      </c>
      <c r="AZ85" s="14">
        <v>10</v>
      </c>
      <c r="BA85" s="14">
        <v>10</v>
      </c>
      <c r="BB85" s="4">
        <f t="shared" si="1"/>
        <v>100</v>
      </c>
    </row>
    <row r="86" spans="1:54" ht="33.4" customHeight="1" x14ac:dyDescent="0.25">
      <c r="A86" s="13" t="s">
        <v>52</v>
      </c>
      <c r="B86" s="11" t="s">
        <v>18</v>
      </c>
      <c r="C86" s="11" t="s">
        <v>20</v>
      </c>
      <c r="D86" s="11" t="s">
        <v>87</v>
      </c>
      <c r="E86" s="11" t="s">
        <v>95</v>
      </c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 t="s">
        <v>53</v>
      </c>
      <c r="U86" s="11"/>
      <c r="V86" s="12"/>
      <c r="W86" s="12"/>
      <c r="X86" s="12"/>
      <c r="Y86" s="12"/>
      <c r="Z86" s="13" t="s">
        <v>52</v>
      </c>
      <c r="AA86" s="14">
        <v>10</v>
      </c>
      <c r="AB86" s="14">
        <v>10</v>
      </c>
      <c r="AC86" s="14">
        <v>10</v>
      </c>
      <c r="AD86" s="14">
        <v>10</v>
      </c>
      <c r="AE86" s="14">
        <v>10</v>
      </c>
      <c r="AF86" s="14">
        <v>10</v>
      </c>
      <c r="AG86" s="14">
        <v>10</v>
      </c>
      <c r="AH86" s="14">
        <v>10</v>
      </c>
      <c r="AI86" s="14">
        <v>10</v>
      </c>
      <c r="AJ86" s="14">
        <v>10</v>
      </c>
      <c r="AK86" s="14">
        <v>10</v>
      </c>
      <c r="AL86" s="14">
        <v>10</v>
      </c>
      <c r="AM86" s="14">
        <v>10</v>
      </c>
      <c r="AN86" s="14">
        <v>10</v>
      </c>
      <c r="AO86" s="14">
        <v>10</v>
      </c>
      <c r="AP86" s="14">
        <v>10</v>
      </c>
      <c r="AQ86" s="14">
        <v>10</v>
      </c>
      <c r="AR86" s="14">
        <v>10</v>
      </c>
      <c r="AS86" s="14">
        <v>10</v>
      </c>
      <c r="AT86" s="14">
        <v>10</v>
      </c>
      <c r="AU86" s="14">
        <v>10</v>
      </c>
      <c r="AV86" s="14">
        <v>10</v>
      </c>
      <c r="AW86" s="14">
        <v>10</v>
      </c>
      <c r="AX86" s="14">
        <v>10</v>
      </c>
      <c r="AY86" s="14">
        <v>10</v>
      </c>
      <c r="AZ86" s="14">
        <v>10</v>
      </c>
      <c r="BA86" s="14">
        <v>10</v>
      </c>
      <c r="BB86" s="4">
        <f t="shared" si="1"/>
        <v>100</v>
      </c>
    </row>
    <row r="87" spans="1:54" ht="33.4" customHeight="1" x14ac:dyDescent="0.25">
      <c r="A87" s="13" t="s">
        <v>54</v>
      </c>
      <c r="B87" s="11" t="s">
        <v>18</v>
      </c>
      <c r="C87" s="11" t="s">
        <v>20</v>
      </c>
      <c r="D87" s="11" t="s">
        <v>87</v>
      </c>
      <c r="E87" s="11" t="s">
        <v>95</v>
      </c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 t="s">
        <v>55</v>
      </c>
      <c r="U87" s="11"/>
      <c r="V87" s="12"/>
      <c r="W87" s="12"/>
      <c r="X87" s="12"/>
      <c r="Y87" s="12"/>
      <c r="Z87" s="13" t="s">
        <v>54</v>
      </c>
      <c r="AA87" s="14">
        <v>10</v>
      </c>
      <c r="AB87" s="14">
        <v>10</v>
      </c>
      <c r="AC87" s="14">
        <v>10</v>
      </c>
      <c r="AD87" s="14">
        <v>10</v>
      </c>
      <c r="AE87" s="14">
        <v>10</v>
      </c>
      <c r="AF87" s="14">
        <v>10</v>
      </c>
      <c r="AG87" s="14">
        <v>10</v>
      </c>
      <c r="AH87" s="14">
        <v>10</v>
      </c>
      <c r="AI87" s="14">
        <v>10</v>
      </c>
      <c r="AJ87" s="14">
        <v>10</v>
      </c>
      <c r="AK87" s="14">
        <v>10</v>
      </c>
      <c r="AL87" s="14">
        <v>10</v>
      </c>
      <c r="AM87" s="14">
        <v>10</v>
      </c>
      <c r="AN87" s="14">
        <v>10</v>
      </c>
      <c r="AO87" s="14">
        <v>10</v>
      </c>
      <c r="AP87" s="14">
        <v>10</v>
      </c>
      <c r="AQ87" s="14">
        <v>10</v>
      </c>
      <c r="AR87" s="14">
        <v>10</v>
      </c>
      <c r="AS87" s="14">
        <v>10</v>
      </c>
      <c r="AT87" s="14">
        <v>10</v>
      </c>
      <c r="AU87" s="14">
        <v>10</v>
      </c>
      <c r="AV87" s="14">
        <v>10</v>
      </c>
      <c r="AW87" s="14">
        <v>10</v>
      </c>
      <c r="AX87" s="14">
        <v>10</v>
      </c>
      <c r="AY87" s="14">
        <v>10</v>
      </c>
      <c r="AZ87" s="14">
        <v>10</v>
      </c>
      <c r="BA87" s="14">
        <v>10</v>
      </c>
      <c r="BB87" s="4">
        <f t="shared" si="1"/>
        <v>100</v>
      </c>
    </row>
    <row r="88" spans="1:54" ht="50.1" customHeight="1" x14ac:dyDescent="0.25">
      <c r="A88" s="5" t="s">
        <v>97</v>
      </c>
      <c r="B88" s="6" t="s">
        <v>18</v>
      </c>
      <c r="C88" s="6" t="s">
        <v>20</v>
      </c>
      <c r="D88" s="6" t="s">
        <v>87</v>
      </c>
      <c r="E88" s="6" t="s">
        <v>98</v>
      </c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7"/>
      <c r="W88" s="7"/>
      <c r="X88" s="7"/>
      <c r="Y88" s="7"/>
      <c r="Z88" s="5" t="s">
        <v>97</v>
      </c>
      <c r="AA88" s="8">
        <f>AA89+AA91</f>
        <v>181.7</v>
      </c>
      <c r="AB88" s="8"/>
      <c r="AC88" s="8"/>
      <c r="AD88" s="8"/>
      <c r="AE88" s="8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8">
        <v>32.1</v>
      </c>
      <c r="AQ88" s="8"/>
      <c r="AR88" s="8"/>
      <c r="AS88" s="8"/>
      <c r="AT88" s="8"/>
      <c r="AU88" s="8">
        <v>32.1</v>
      </c>
      <c r="AV88" s="8"/>
      <c r="AW88" s="8"/>
      <c r="AX88" s="8"/>
      <c r="AY88" s="8"/>
      <c r="AZ88" s="5" t="s">
        <v>97</v>
      </c>
      <c r="BA88" s="8">
        <f>BA89+BA91</f>
        <v>168.7</v>
      </c>
      <c r="BB88" s="4">
        <f t="shared" si="1"/>
        <v>92.845349477160156</v>
      </c>
    </row>
    <row r="89" spans="1:54" ht="100.35" customHeight="1" x14ac:dyDescent="0.25">
      <c r="A89" s="13" t="s">
        <v>99</v>
      </c>
      <c r="B89" s="11" t="s">
        <v>18</v>
      </c>
      <c r="C89" s="11" t="s">
        <v>20</v>
      </c>
      <c r="D89" s="11" t="s">
        <v>87</v>
      </c>
      <c r="E89" s="11" t="s">
        <v>98</v>
      </c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 t="s">
        <v>43</v>
      </c>
      <c r="U89" s="11"/>
      <c r="V89" s="12"/>
      <c r="W89" s="12"/>
      <c r="X89" s="12"/>
      <c r="Y89" s="12"/>
      <c r="Z89" s="13" t="s">
        <v>99</v>
      </c>
      <c r="AA89" s="14">
        <v>81.400000000000006</v>
      </c>
      <c r="AB89" s="14"/>
      <c r="AC89" s="14"/>
      <c r="AD89" s="14"/>
      <c r="AE89" s="14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4">
        <v>32.1</v>
      </c>
      <c r="AQ89" s="14"/>
      <c r="AR89" s="14"/>
      <c r="AS89" s="14"/>
      <c r="AT89" s="14"/>
      <c r="AU89" s="14">
        <v>32.1</v>
      </c>
      <c r="AV89" s="14"/>
      <c r="AW89" s="14"/>
      <c r="AX89" s="14"/>
      <c r="AY89" s="14"/>
      <c r="AZ89" s="13" t="s">
        <v>99</v>
      </c>
      <c r="BA89" s="14">
        <v>68.400000000000006</v>
      </c>
      <c r="BB89" s="4">
        <f t="shared" si="1"/>
        <v>84.029484029484024</v>
      </c>
    </row>
    <row r="90" spans="1:54" ht="66.95" customHeight="1" x14ac:dyDescent="0.25">
      <c r="A90" s="13" t="s">
        <v>44</v>
      </c>
      <c r="B90" s="11" t="s">
        <v>18</v>
      </c>
      <c r="C90" s="11" t="s">
        <v>20</v>
      </c>
      <c r="D90" s="11" t="s">
        <v>87</v>
      </c>
      <c r="E90" s="11" t="s">
        <v>98</v>
      </c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 t="s">
        <v>49</v>
      </c>
      <c r="U90" s="11"/>
      <c r="V90" s="12"/>
      <c r="W90" s="12"/>
      <c r="X90" s="12"/>
      <c r="Y90" s="12"/>
      <c r="Z90" s="13" t="s">
        <v>44</v>
      </c>
      <c r="AA90" s="14">
        <v>81.400000000000006</v>
      </c>
      <c r="AB90" s="14"/>
      <c r="AC90" s="14"/>
      <c r="AD90" s="14"/>
      <c r="AE90" s="14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4">
        <v>32.1</v>
      </c>
      <c r="AQ90" s="14"/>
      <c r="AR90" s="14"/>
      <c r="AS90" s="14"/>
      <c r="AT90" s="14"/>
      <c r="AU90" s="14">
        <v>32.1</v>
      </c>
      <c r="AV90" s="14"/>
      <c r="AW90" s="14"/>
      <c r="AX90" s="14"/>
      <c r="AY90" s="14"/>
      <c r="AZ90" s="13" t="s">
        <v>44</v>
      </c>
      <c r="BA90" s="14">
        <v>68.400000000000006</v>
      </c>
      <c r="BB90" s="4">
        <f t="shared" si="1"/>
        <v>84.029484029484024</v>
      </c>
    </row>
    <row r="91" spans="1:54" ht="33.4" customHeight="1" x14ac:dyDescent="0.25">
      <c r="A91" s="13" t="s">
        <v>48</v>
      </c>
      <c r="B91" s="11" t="s">
        <v>18</v>
      </c>
      <c r="C91" s="11" t="s">
        <v>20</v>
      </c>
      <c r="D91" s="11" t="s">
        <v>87</v>
      </c>
      <c r="E91" s="11" t="s">
        <v>98</v>
      </c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 t="s">
        <v>55</v>
      </c>
      <c r="U91" s="11"/>
      <c r="V91" s="12"/>
      <c r="W91" s="12"/>
      <c r="X91" s="12"/>
      <c r="Y91" s="12"/>
      <c r="Z91" s="13" t="s">
        <v>48</v>
      </c>
      <c r="AA91" s="14">
        <v>100.3</v>
      </c>
      <c r="AB91" s="14"/>
      <c r="AC91" s="14"/>
      <c r="AD91" s="14"/>
      <c r="AE91" s="14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4">
        <v>32.1</v>
      </c>
      <c r="AQ91" s="14"/>
      <c r="AR91" s="14"/>
      <c r="AS91" s="14"/>
      <c r="AT91" s="14"/>
      <c r="AU91" s="14">
        <v>32.1</v>
      </c>
      <c r="AV91" s="14"/>
      <c r="AW91" s="14"/>
      <c r="AX91" s="14"/>
      <c r="AY91" s="14"/>
      <c r="AZ91" s="13" t="s">
        <v>48</v>
      </c>
      <c r="BA91" s="14">
        <v>100.3</v>
      </c>
      <c r="BB91" s="4">
        <f t="shared" si="1"/>
        <v>100.00000000000001</v>
      </c>
    </row>
    <row r="92" spans="1:54" ht="83.65" customHeight="1" x14ac:dyDescent="0.25">
      <c r="A92" s="5" t="s">
        <v>100</v>
      </c>
      <c r="B92" s="6" t="s">
        <v>18</v>
      </c>
      <c r="C92" s="6" t="s">
        <v>20</v>
      </c>
      <c r="D92" s="6" t="s">
        <v>87</v>
      </c>
      <c r="E92" s="6" t="s">
        <v>101</v>
      </c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7"/>
      <c r="W92" s="7"/>
      <c r="X92" s="7"/>
      <c r="Y92" s="7"/>
      <c r="Z92" s="5" t="s">
        <v>100</v>
      </c>
      <c r="AA92" s="8">
        <v>3.7</v>
      </c>
      <c r="AB92" s="8"/>
      <c r="AC92" s="8"/>
      <c r="AD92" s="8"/>
      <c r="AE92" s="8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8">
        <v>4</v>
      </c>
      <c r="AQ92" s="8"/>
      <c r="AR92" s="8"/>
      <c r="AS92" s="8"/>
      <c r="AT92" s="8"/>
      <c r="AU92" s="8">
        <v>4</v>
      </c>
      <c r="AV92" s="8"/>
      <c r="AW92" s="8"/>
      <c r="AX92" s="8"/>
      <c r="AY92" s="8"/>
      <c r="AZ92" s="5" t="s">
        <v>100</v>
      </c>
      <c r="BA92" s="8">
        <v>3.7</v>
      </c>
      <c r="BB92" s="4">
        <f t="shared" si="1"/>
        <v>99.999999999999986</v>
      </c>
    </row>
    <row r="93" spans="1:54" ht="100.35" customHeight="1" x14ac:dyDescent="0.25">
      <c r="A93" s="13" t="s">
        <v>102</v>
      </c>
      <c r="B93" s="11" t="s">
        <v>18</v>
      </c>
      <c r="C93" s="11" t="s">
        <v>20</v>
      </c>
      <c r="D93" s="11" t="s">
        <v>87</v>
      </c>
      <c r="E93" s="11" t="s">
        <v>101</v>
      </c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 t="s">
        <v>51</v>
      </c>
      <c r="U93" s="11"/>
      <c r="V93" s="12"/>
      <c r="W93" s="12"/>
      <c r="X93" s="12"/>
      <c r="Y93" s="12"/>
      <c r="Z93" s="13" t="s">
        <v>102</v>
      </c>
      <c r="AA93" s="14">
        <v>3.7</v>
      </c>
      <c r="AB93" s="14">
        <v>3.7</v>
      </c>
      <c r="AC93" s="14">
        <v>3.7</v>
      </c>
      <c r="AD93" s="14">
        <v>3.7</v>
      </c>
      <c r="AE93" s="14">
        <v>3.7</v>
      </c>
      <c r="AF93" s="14">
        <v>3.7</v>
      </c>
      <c r="AG93" s="14">
        <v>3.7</v>
      </c>
      <c r="AH93" s="14">
        <v>3.7</v>
      </c>
      <c r="AI93" s="14">
        <v>3.7</v>
      </c>
      <c r="AJ93" s="14">
        <v>3.7</v>
      </c>
      <c r="AK93" s="14">
        <v>3.7</v>
      </c>
      <c r="AL93" s="14">
        <v>3.7</v>
      </c>
      <c r="AM93" s="14">
        <v>3.7</v>
      </c>
      <c r="AN93" s="14">
        <v>3.7</v>
      </c>
      <c r="AO93" s="14">
        <v>3.7</v>
      </c>
      <c r="AP93" s="14">
        <v>3.7</v>
      </c>
      <c r="AQ93" s="14">
        <v>3.7</v>
      </c>
      <c r="AR93" s="14">
        <v>3.7</v>
      </c>
      <c r="AS93" s="14">
        <v>3.7</v>
      </c>
      <c r="AT93" s="14">
        <v>3.7</v>
      </c>
      <c r="AU93" s="14">
        <v>3.7</v>
      </c>
      <c r="AV93" s="14">
        <v>3.7</v>
      </c>
      <c r="AW93" s="14">
        <v>3.7</v>
      </c>
      <c r="AX93" s="14">
        <v>3.7</v>
      </c>
      <c r="AY93" s="14">
        <v>3.7</v>
      </c>
      <c r="AZ93" s="14">
        <v>3.7</v>
      </c>
      <c r="BA93" s="14">
        <v>3.7</v>
      </c>
      <c r="BB93" s="4">
        <f t="shared" si="1"/>
        <v>99.999999999999986</v>
      </c>
    </row>
    <row r="94" spans="1:54" ht="33.4" customHeight="1" x14ac:dyDescent="0.25">
      <c r="A94" s="13" t="s">
        <v>52</v>
      </c>
      <c r="B94" s="11" t="s">
        <v>18</v>
      </c>
      <c r="C94" s="11" t="s">
        <v>20</v>
      </c>
      <c r="D94" s="11" t="s">
        <v>87</v>
      </c>
      <c r="E94" s="11" t="s">
        <v>101</v>
      </c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 t="s">
        <v>53</v>
      </c>
      <c r="U94" s="11"/>
      <c r="V94" s="12"/>
      <c r="W94" s="12"/>
      <c r="X94" s="12"/>
      <c r="Y94" s="12"/>
      <c r="Z94" s="13" t="s">
        <v>52</v>
      </c>
      <c r="AA94" s="14">
        <v>3.7</v>
      </c>
      <c r="AB94" s="14">
        <v>3.7</v>
      </c>
      <c r="AC94" s="14">
        <v>3.7</v>
      </c>
      <c r="AD94" s="14">
        <v>3.7</v>
      </c>
      <c r="AE94" s="14">
        <v>3.7</v>
      </c>
      <c r="AF94" s="14">
        <v>3.7</v>
      </c>
      <c r="AG94" s="14">
        <v>3.7</v>
      </c>
      <c r="AH94" s="14">
        <v>3.7</v>
      </c>
      <c r="AI94" s="14">
        <v>3.7</v>
      </c>
      <c r="AJ94" s="14">
        <v>3.7</v>
      </c>
      <c r="AK94" s="14">
        <v>3.7</v>
      </c>
      <c r="AL94" s="14">
        <v>3.7</v>
      </c>
      <c r="AM94" s="14">
        <v>3.7</v>
      </c>
      <c r="AN94" s="14">
        <v>3.7</v>
      </c>
      <c r="AO94" s="14">
        <v>3.7</v>
      </c>
      <c r="AP94" s="14">
        <v>3.7</v>
      </c>
      <c r="AQ94" s="14">
        <v>3.7</v>
      </c>
      <c r="AR94" s="14">
        <v>3.7</v>
      </c>
      <c r="AS94" s="14">
        <v>3.7</v>
      </c>
      <c r="AT94" s="14">
        <v>3.7</v>
      </c>
      <c r="AU94" s="14">
        <v>3.7</v>
      </c>
      <c r="AV94" s="14">
        <v>3.7</v>
      </c>
      <c r="AW94" s="14">
        <v>3.7</v>
      </c>
      <c r="AX94" s="14">
        <v>3.7</v>
      </c>
      <c r="AY94" s="14">
        <v>3.7</v>
      </c>
      <c r="AZ94" s="14">
        <v>3.7</v>
      </c>
      <c r="BA94" s="14">
        <v>3.7</v>
      </c>
      <c r="BB94" s="4">
        <f t="shared" si="1"/>
        <v>99.999999999999986</v>
      </c>
    </row>
    <row r="95" spans="1:54" ht="33.4" customHeight="1" x14ac:dyDescent="0.25">
      <c r="A95" s="13" t="s">
        <v>54</v>
      </c>
      <c r="B95" s="11" t="s">
        <v>18</v>
      </c>
      <c r="C95" s="11" t="s">
        <v>20</v>
      </c>
      <c r="D95" s="11" t="s">
        <v>87</v>
      </c>
      <c r="E95" s="11" t="s">
        <v>101</v>
      </c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 t="s">
        <v>55</v>
      </c>
      <c r="U95" s="11"/>
      <c r="V95" s="12"/>
      <c r="W95" s="12"/>
      <c r="X95" s="12"/>
      <c r="Y95" s="12"/>
      <c r="Z95" s="13" t="s">
        <v>54</v>
      </c>
      <c r="AA95" s="14">
        <v>3.7</v>
      </c>
      <c r="AB95" s="14">
        <v>3.7</v>
      </c>
      <c r="AC95" s="14">
        <v>3.7</v>
      </c>
      <c r="AD95" s="14">
        <v>3.7</v>
      </c>
      <c r="AE95" s="14">
        <v>3.7</v>
      </c>
      <c r="AF95" s="14">
        <v>3.7</v>
      </c>
      <c r="AG95" s="14">
        <v>3.7</v>
      </c>
      <c r="AH95" s="14">
        <v>3.7</v>
      </c>
      <c r="AI95" s="14">
        <v>3.7</v>
      </c>
      <c r="AJ95" s="14">
        <v>3.7</v>
      </c>
      <c r="AK95" s="14">
        <v>3.7</v>
      </c>
      <c r="AL95" s="14">
        <v>3.7</v>
      </c>
      <c r="AM95" s="14">
        <v>3.7</v>
      </c>
      <c r="AN95" s="14">
        <v>3.7</v>
      </c>
      <c r="AO95" s="14">
        <v>3.7</v>
      </c>
      <c r="AP95" s="14">
        <v>3.7</v>
      </c>
      <c r="AQ95" s="14">
        <v>3.7</v>
      </c>
      <c r="AR95" s="14">
        <v>3.7</v>
      </c>
      <c r="AS95" s="14">
        <v>3.7</v>
      </c>
      <c r="AT95" s="14">
        <v>3.7</v>
      </c>
      <c r="AU95" s="14">
        <v>3.7</v>
      </c>
      <c r="AV95" s="14">
        <v>3.7</v>
      </c>
      <c r="AW95" s="14">
        <v>3.7</v>
      </c>
      <c r="AX95" s="14">
        <v>3.7</v>
      </c>
      <c r="AY95" s="14">
        <v>3.7</v>
      </c>
      <c r="AZ95" s="14">
        <v>3.7</v>
      </c>
      <c r="BA95" s="14">
        <v>3.7</v>
      </c>
      <c r="BB95" s="4">
        <f t="shared" si="1"/>
        <v>99.999999999999986</v>
      </c>
    </row>
    <row r="96" spans="1:54" ht="16.7" customHeight="1" x14ac:dyDescent="0.25">
      <c r="A96" s="3" t="s">
        <v>103</v>
      </c>
      <c r="B96" s="16" t="s">
        <v>18</v>
      </c>
      <c r="C96" s="16" t="s">
        <v>104</v>
      </c>
      <c r="D96" s="16" t="s">
        <v>21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7"/>
      <c r="W96" s="17"/>
      <c r="X96" s="17"/>
      <c r="Y96" s="17"/>
      <c r="Z96" s="3" t="s">
        <v>103</v>
      </c>
      <c r="AA96" s="1">
        <f>AA98</f>
        <v>143.1</v>
      </c>
      <c r="AB96" s="1">
        <v>137.19999999999999</v>
      </c>
      <c r="AC96" s="1"/>
      <c r="AD96" s="1"/>
      <c r="AE96" s="1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1">
        <v>138.6</v>
      </c>
      <c r="AQ96" s="1">
        <v>138.6</v>
      </c>
      <c r="AR96" s="1"/>
      <c r="AS96" s="1"/>
      <c r="AT96" s="1"/>
      <c r="AU96" s="1">
        <v>143.19999999999999</v>
      </c>
      <c r="AV96" s="1">
        <v>143.19999999999999</v>
      </c>
      <c r="AW96" s="1"/>
      <c r="AX96" s="1"/>
      <c r="AY96" s="1"/>
      <c r="AZ96" s="3" t="s">
        <v>103</v>
      </c>
      <c r="BA96" s="1">
        <f>BA97</f>
        <v>143.1</v>
      </c>
      <c r="BB96" s="26">
        <f t="shared" si="1"/>
        <v>99.999999999999986</v>
      </c>
    </row>
    <row r="97" spans="1:54" ht="33.4" customHeight="1" x14ac:dyDescent="0.25">
      <c r="A97" s="3" t="s">
        <v>105</v>
      </c>
      <c r="B97" s="16" t="s">
        <v>18</v>
      </c>
      <c r="C97" s="16" t="s">
        <v>104</v>
      </c>
      <c r="D97" s="16" t="s">
        <v>23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7"/>
      <c r="W97" s="17"/>
      <c r="X97" s="17"/>
      <c r="Y97" s="17"/>
      <c r="Z97" s="3" t="s">
        <v>105</v>
      </c>
      <c r="AA97" s="1">
        <f>AA98</f>
        <v>143.1</v>
      </c>
      <c r="AB97" s="1">
        <v>137.19999999999999</v>
      </c>
      <c r="AC97" s="1"/>
      <c r="AD97" s="1"/>
      <c r="AE97" s="1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1">
        <v>138.6</v>
      </c>
      <c r="AQ97" s="1">
        <v>138.6</v>
      </c>
      <c r="AR97" s="1"/>
      <c r="AS97" s="1"/>
      <c r="AT97" s="1"/>
      <c r="AU97" s="1">
        <v>143.19999999999999</v>
      </c>
      <c r="AV97" s="1">
        <v>143.19999999999999</v>
      </c>
      <c r="AW97" s="1"/>
      <c r="AX97" s="1"/>
      <c r="AY97" s="1"/>
      <c r="AZ97" s="3" t="s">
        <v>105</v>
      </c>
      <c r="BA97" s="1">
        <f>BA98</f>
        <v>143.1</v>
      </c>
      <c r="BB97" s="26">
        <f t="shared" si="1"/>
        <v>99.999999999999986</v>
      </c>
    </row>
    <row r="98" spans="1:54" ht="83.65" customHeight="1" x14ac:dyDescent="0.25">
      <c r="A98" s="5" t="s">
        <v>106</v>
      </c>
      <c r="B98" s="6" t="s">
        <v>18</v>
      </c>
      <c r="C98" s="6" t="s">
        <v>104</v>
      </c>
      <c r="D98" s="6" t="s">
        <v>23</v>
      </c>
      <c r="E98" s="6" t="s">
        <v>107</v>
      </c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7"/>
      <c r="W98" s="7"/>
      <c r="X98" s="7"/>
      <c r="Y98" s="7"/>
      <c r="Z98" s="5" t="s">
        <v>106</v>
      </c>
      <c r="AA98" s="8">
        <f>AA99+AA103</f>
        <v>143.1</v>
      </c>
      <c r="AB98" s="8">
        <v>137.19999999999999</v>
      </c>
      <c r="AC98" s="8"/>
      <c r="AD98" s="8"/>
      <c r="AE98" s="8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8">
        <v>138.6</v>
      </c>
      <c r="AQ98" s="8">
        <v>138.6</v>
      </c>
      <c r="AR98" s="8"/>
      <c r="AS98" s="8"/>
      <c r="AT98" s="8"/>
      <c r="AU98" s="8">
        <v>143.19999999999999</v>
      </c>
      <c r="AV98" s="8">
        <v>143.19999999999999</v>
      </c>
      <c r="AW98" s="8"/>
      <c r="AX98" s="8"/>
      <c r="AY98" s="8"/>
      <c r="AZ98" s="5" t="s">
        <v>106</v>
      </c>
      <c r="BA98" s="8">
        <f>BA99+BA103</f>
        <v>143.1</v>
      </c>
      <c r="BB98" s="4">
        <f t="shared" si="1"/>
        <v>99.999999999999986</v>
      </c>
    </row>
    <row r="99" spans="1:54" ht="217.35" customHeight="1" x14ac:dyDescent="0.25">
      <c r="A99" s="10" t="s">
        <v>108</v>
      </c>
      <c r="B99" s="11" t="s">
        <v>18</v>
      </c>
      <c r="C99" s="11" t="s">
        <v>104</v>
      </c>
      <c r="D99" s="11" t="s">
        <v>23</v>
      </c>
      <c r="E99" s="11" t="s">
        <v>107</v>
      </c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 t="s">
        <v>35</v>
      </c>
      <c r="U99" s="11"/>
      <c r="V99" s="12"/>
      <c r="W99" s="12"/>
      <c r="X99" s="12"/>
      <c r="Y99" s="12"/>
      <c r="Z99" s="10" t="s">
        <v>108</v>
      </c>
      <c r="AA99" s="14">
        <f>AA100</f>
        <v>122.1</v>
      </c>
      <c r="AB99" s="14">
        <v>117.1</v>
      </c>
      <c r="AC99" s="14"/>
      <c r="AD99" s="14"/>
      <c r="AE99" s="14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4">
        <v>117.1</v>
      </c>
      <c r="AQ99" s="14">
        <v>117.1</v>
      </c>
      <c r="AR99" s="14"/>
      <c r="AS99" s="14"/>
      <c r="AT99" s="14"/>
      <c r="AU99" s="14">
        <v>117</v>
      </c>
      <c r="AV99" s="14">
        <v>117</v>
      </c>
      <c r="AW99" s="14"/>
      <c r="AX99" s="14"/>
      <c r="AY99" s="14"/>
      <c r="AZ99" s="10" t="s">
        <v>108</v>
      </c>
      <c r="BA99" s="14">
        <f>BA100</f>
        <v>122.1</v>
      </c>
      <c r="BB99" s="4">
        <f t="shared" si="1"/>
        <v>100</v>
      </c>
    </row>
    <row r="100" spans="1:54" ht="50.1" customHeight="1" x14ac:dyDescent="0.25">
      <c r="A100" s="13" t="s">
        <v>36</v>
      </c>
      <c r="B100" s="11" t="s">
        <v>18</v>
      </c>
      <c r="C100" s="11" t="s">
        <v>104</v>
      </c>
      <c r="D100" s="11" t="s">
        <v>23</v>
      </c>
      <c r="E100" s="11" t="s">
        <v>107</v>
      </c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 t="s">
        <v>37</v>
      </c>
      <c r="U100" s="11"/>
      <c r="V100" s="12"/>
      <c r="W100" s="12"/>
      <c r="X100" s="12"/>
      <c r="Y100" s="12"/>
      <c r="Z100" s="13" t="s">
        <v>36</v>
      </c>
      <c r="AA100" s="14">
        <f>AA101+AA102</f>
        <v>122.1</v>
      </c>
      <c r="AB100" s="14">
        <v>117.1</v>
      </c>
      <c r="AC100" s="14"/>
      <c r="AD100" s="14"/>
      <c r="AE100" s="14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4">
        <v>117.1</v>
      </c>
      <c r="AQ100" s="14">
        <v>117.1</v>
      </c>
      <c r="AR100" s="14"/>
      <c r="AS100" s="14"/>
      <c r="AT100" s="14"/>
      <c r="AU100" s="14">
        <v>117</v>
      </c>
      <c r="AV100" s="14">
        <v>117</v>
      </c>
      <c r="AW100" s="14"/>
      <c r="AX100" s="14"/>
      <c r="AY100" s="14"/>
      <c r="AZ100" s="13" t="s">
        <v>36</v>
      </c>
      <c r="BA100" s="14">
        <f>BA101+BA102</f>
        <v>122.1</v>
      </c>
      <c r="BB100" s="4">
        <f t="shared" si="1"/>
        <v>100</v>
      </c>
    </row>
    <row r="101" spans="1:54" ht="50.1" customHeight="1" x14ac:dyDescent="0.25">
      <c r="A101" s="13" t="s">
        <v>38</v>
      </c>
      <c r="B101" s="11" t="s">
        <v>18</v>
      </c>
      <c r="C101" s="11" t="s">
        <v>104</v>
      </c>
      <c r="D101" s="11" t="s">
        <v>23</v>
      </c>
      <c r="E101" s="11" t="s">
        <v>107</v>
      </c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 t="s">
        <v>39</v>
      </c>
      <c r="U101" s="11"/>
      <c r="V101" s="12"/>
      <c r="W101" s="12"/>
      <c r="X101" s="12"/>
      <c r="Y101" s="12"/>
      <c r="Z101" s="13" t="s">
        <v>38</v>
      </c>
      <c r="AA101" s="14">
        <v>93.8</v>
      </c>
      <c r="AB101" s="14">
        <v>89.9</v>
      </c>
      <c r="AC101" s="14"/>
      <c r="AD101" s="14"/>
      <c r="AE101" s="14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4">
        <v>89.9</v>
      </c>
      <c r="AQ101" s="14">
        <v>89.9</v>
      </c>
      <c r="AR101" s="14"/>
      <c r="AS101" s="14"/>
      <c r="AT101" s="14"/>
      <c r="AU101" s="14">
        <v>89.9</v>
      </c>
      <c r="AV101" s="14">
        <v>89.9</v>
      </c>
      <c r="AW101" s="14"/>
      <c r="AX101" s="14"/>
      <c r="AY101" s="14"/>
      <c r="AZ101" s="13" t="s">
        <v>38</v>
      </c>
      <c r="BA101" s="14">
        <v>93.8</v>
      </c>
      <c r="BB101" s="4">
        <f t="shared" si="1"/>
        <v>100</v>
      </c>
    </row>
    <row r="102" spans="1:54" ht="100.35" customHeight="1" x14ac:dyDescent="0.25">
      <c r="A102" s="13" t="s">
        <v>40</v>
      </c>
      <c r="B102" s="11" t="s">
        <v>18</v>
      </c>
      <c r="C102" s="11" t="s">
        <v>104</v>
      </c>
      <c r="D102" s="11" t="s">
        <v>23</v>
      </c>
      <c r="E102" s="11" t="s">
        <v>107</v>
      </c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 t="s">
        <v>41</v>
      </c>
      <c r="U102" s="11"/>
      <c r="V102" s="12"/>
      <c r="W102" s="12"/>
      <c r="X102" s="12"/>
      <c r="Y102" s="12"/>
      <c r="Z102" s="13" t="s">
        <v>40</v>
      </c>
      <c r="AA102" s="14">
        <v>28.3</v>
      </c>
      <c r="AB102" s="14">
        <v>27.2</v>
      </c>
      <c r="AC102" s="14"/>
      <c r="AD102" s="14"/>
      <c r="AE102" s="14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4">
        <v>27.2</v>
      </c>
      <c r="AQ102" s="14">
        <v>27.2</v>
      </c>
      <c r="AR102" s="14"/>
      <c r="AS102" s="14"/>
      <c r="AT102" s="14"/>
      <c r="AU102" s="14">
        <v>27.1</v>
      </c>
      <c r="AV102" s="14">
        <v>27.1</v>
      </c>
      <c r="AW102" s="14"/>
      <c r="AX102" s="14"/>
      <c r="AY102" s="14"/>
      <c r="AZ102" s="13" t="s">
        <v>40</v>
      </c>
      <c r="BA102" s="14">
        <v>28.3</v>
      </c>
      <c r="BB102" s="4">
        <f t="shared" si="1"/>
        <v>99.999999999999986</v>
      </c>
    </row>
    <row r="103" spans="1:54" ht="133.69999999999999" customHeight="1" x14ac:dyDescent="0.25">
      <c r="A103" s="13" t="s">
        <v>109</v>
      </c>
      <c r="B103" s="11" t="s">
        <v>18</v>
      </c>
      <c r="C103" s="11" t="s">
        <v>104</v>
      </c>
      <c r="D103" s="11" t="s">
        <v>23</v>
      </c>
      <c r="E103" s="11" t="s">
        <v>107</v>
      </c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 t="s">
        <v>43</v>
      </c>
      <c r="U103" s="11"/>
      <c r="V103" s="12"/>
      <c r="W103" s="12"/>
      <c r="X103" s="12"/>
      <c r="Y103" s="12"/>
      <c r="Z103" s="13" t="s">
        <v>109</v>
      </c>
      <c r="AA103" s="14">
        <v>21</v>
      </c>
      <c r="AB103" s="14">
        <v>20.100000000000001</v>
      </c>
      <c r="AC103" s="14"/>
      <c r="AD103" s="14"/>
      <c r="AE103" s="14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4">
        <v>21.5</v>
      </c>
      <c r="AQ103" s="14">
        <v>21.5</v>
      </c>
      <c r="AR103" s="14"/>
      <c r="AS103" s="14"/>
      <c r="AT103" s="14"/>
      <c r="AU103" s="14">
        <v>26.2</v>
      </c>
      <c r="AV103" s="14">
        <v>26.2</v>
      </c>
      <c r="AW103" s="14"/>
      <c r="AX103" s="14"/>
      <c r="AY103" s="14"/>
      <c r="AZ103" s="13" t="s">
        <v>109</v>
      </c>
      <c r="BA103" s="14">
        <v>21</v>
      </c>
      <c r="BB103" s="4">
        <f t="shared" si="1"/>
        <v>100</v>
      </c>
    </row>
    <row r="104" spans="1:54" ht="66.95" customHeight="1" x14ac:dyDescent="0.25">
      <c r="A104" s="13" t="s">
        <v>44</v>
      </c>
      <c r="B104" s="11" t="s">
        <v>18</v>
      </c>
      <c r="C104" s="11" t="s">
        <v>104</v>
      </c>
      <c r="D104" s="11" t="s">
        <v>23</v>
      </c>
      <c r="E104" s="11" t="s">
        <v>107</v>
      </c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 t="s">
        <v>45</v>
      </c>
      <c r="U104" s="11"/>
      <c r="V104" s="12"/>
      <c r="W104" s="12"/>
      <c r="X104" s="12"/>
      <c r="Y104" s="12"/>
      <c r="Z104" s="13" t="s">
        <v>44</v>
      </c>
      <c r="AA104" s="14">
        <v>21</v>
      </c>
      <c r="AB104" s="14">
        <v>20.100000000000001</v>
      </c>
      <c r="AC104" s="14"/>
      <c r="AD104" s="14"/>
      <c r="AE104" s="14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4">
        <v>21.5</v>
      </c>
      <c r="AQ104" s="14">
        <v>21.5</v>
      </c>
      <c r="AR104" s="14"/>
      <c r="AS104" s="14"/>
      <c r="AT104" s="14"/>
      <c r="AU104" s="14">
        <v>26.2</v>
      </c>
      <c r="AV104" s="14">
        <v>26.2</v>
      </c>
      <c r="AW104" s="14"/>
      <c r="AX104" s="14"/>
      <c r="AY104" s="14"/>
      <c r="AZ104" s="13" t="s">
        <v>44</v>
      </c>
      <c r="BA104" s="14">
        <v>21</v>
      </c>
      <c r="BB104" s="4">
        <f t="shared" si="1"/>
        <v>100</v>
      </c>
    </row>
    <row r="105" spans="1:54" ht="50.1" customHeight="1" x14ac:dyDescent="0.25">
      <c r="A105" s="13" t="s">
        <v>46</v>
      </c>
      <c r="B105" s="11" t="s">
        <v>18</v>
      </c>
      <c r="C105" s="11" t="s">
        <v>104</v>
      </c>
      <c r="D105" s="11" t="s">
        <v>23</v>
      </c>
      <c r="E105" s="11" t="s">
        <v>107</v>
      </c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 t="s">
        <v>47</v>
      </c>
      <c r="U105" s="11"/>
      <c r="V105" s="12"/>
      <c r="W105" s="12"/>
      <c r="X105" s="12"/>
      <c r="Y105" s="12"/>
      <c r="Z105" s="13" t="s">
        <v>46</v>
      </c>
      <c r="AA105" s="14">
        <v>0</v>
      </c>
      <c r="AB105" s="14">
        <v>16</v>
      </c>
      <c r="AC105" s="14"/>
      <c r="AD105" s="14"/>
      <c r="AE105" s="14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4">
        <v>16</v>
      </c>
      <c r="AQ105" s="14">
        <v>16</v>
      </c>
      <c r="AR105" s="14"/>
      <c r="AS105" s="14"/>
      <c r="AT105" s="14"/>
      <c r="AU105" s="14">
        <v>16</v>
      </c>
      <c r="AV105" s="14">
        <v>16</v>
      </c>
      <c r="AW105" s="14"/>
      <c r="AX105" s="14"/>
      <c r="AY105" s="14"/>
      <c r="AZ105" s="13" t="s">
        <v>46</v>
      </c>
      <c r="BA105" s="14">
        <v>0</v>
      </c>
      <c r="BB105" s="4" t="e">
        <f>BA105/AA105%</f>
        <v>#DIV/0!</v>
      </c>
    </row>
    <row r="106" spans="1:54" ht="33.4" customHeight="1" x14ac:dyDescent="0.25">
      <c r="A106" s="13" t="s">
        <v>48</v>
      </c>
      <c r="B106" s="11" t="s">
        <v>18</v>
      </c>
      <c r="C106" s="11" t="s">
        <v>104</v>
      </c>
      <c r="D106" s="11" t="s">
        <v>23</v>
      </c>
      <c r="E106" s="11" t="s">
        <v>107</v>
      </c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 t="s">
        <v>49</v>
      </c>
      <c r="U106" s="11"/>
      <c r="V106" s="12"/>
      <c r="W106" s="12"/>
      <c r="X106" s="12"/>
      <c r="Y106" s="12"/>
      <c r="Z106" s="13" t="s">
        <v>48</v>
      </c>
      <c r="AA106" s="14">
        <v>20.100000000000001</v>
      </c>
      <c r="AB106" s="14">
        <v>4.0999999999999996</v>
      </c>
      <c r="AC106" s="14"/>
      <c r="AD106" s="14"/>
      <c r="AE106" s="14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4">
        <v>5.5</v>
      </c>
      <c r="AQ106" s="14">
        <v>5.5</v>
      </c>
      <c r="AR106" s="14"/>
      <c r="AS106" s="14"/>
      <c r="AT106" s="14"/>
      <c r="AU106" s="14">
        <v>10.199999999999999</v>
      </c>
      <c r="AV106" s="14">
        <v>10.199999999999999</v>
      </c>
      <c r="AW106" s="14"/>
      <c r="AX106" s="14"/>
      <c r="AY106" s="14"/>
      <c r="AZ106" s="13" t="s">
        <v>48</v>
      </c>
      <c r="BA106" s="14">
        <v>20.100000000000001</v>
      </c>
      <c r="BB106" s="4">
        <f t="shared" si="1"/>
        <v>100</v>
      </c>
    </row>
    <row r="107" spans="1:54" ht="50.1" customHeight="1" x14ac:dyDescent="0.25">
      <c r="A107" s="3" t="s">
        <v>110</v>
      </c>
      <c r="B107" s="16" t="s">
        <v>18</v>
      </c>
      <c r="C107" s="16" t="s">
        <v>23</v>
      </c>
      <c r="D107" s="16" t="s">
        <v>21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7"/>
      <c r="W107" s="17"/>
      <c r="X107" s="17"/>
      <c r="Y107" s="17"/>
      <c r="Z107" s="3" t="s">
        <v>110</v>
      </c>
      <c r="AA107" s="1">
        <v>30</v>
      </c>
      <c r="AB107" s="1"/>
      <c r="AC107" s="1"/>
      <c r="AD107" s="1"/>
      <c r="AE107" s="1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1">
        <v>40</v>
      </c>
      <c r="AQ107" s="1"/>
      <c r="AR107" s="1"/>
      <c r="AS107" s="1"/>
      <c r="AT107" s="1"/>
      <c r="AU107" s="1">
        <v>40</v>
      </c>
      <c r="AV107" s="1"/>
      <c r="AW107" s="1"/>
      <c r="AX107" s="1"/>
      <c r="AY107" s="1"/>
      <c r="AZ107" s="3" t="s">
        <v>110</v>
      </c>
      <c r="BA107" s="1">
        <v>30</v>
      </c>
      <c r="BB107" s="26">
        <f t="shared" si="1"/>
        <v>100</v>
      </c>
    </row>
    <row r="108" spans="1:54" ht="66.95" customHeight="1" x14ac:dyDescent="0.25">
      <c r="A108" s="3" t="s">
        <v>111</v>
      </c>
      <c r="B108" s="16" t="s">
        <v>18</v>
      </c>
      <c r="C108" s="16" t="s">
        <v>23</v>
      </c>
      <c r="D108" s="16" t="s">
        <v>112</v>
      </c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7"/>
      <c r="W108" s="17"/>
      <c r="X108" s="17"/>
      <c r="Y108" s="17"/>
      <c r="Z108" s="3" t="s">
        <v>111</v>
      </c>
      <c r="AA108" s="1">
        <v>30</v>
      </c>
      <c r="AB108" s="1"/>
      <c r="AC108" s="1"/>
      <c r="AD108" s="1"/>
      <c r="AE108" s="1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1">
        <v>40</v>
      </c>
      <c r="AQ108" s="1"/>
      <c r="AR108" s="1"/>
      <c r="AS108" s="1"/>
      <c r="AT108" s="1"/>
      <c r="AU108" s="1">
        <v>40</v>
      </c>
      <c r="AV108" s="1"/>
      <c r="AW108" s="1"/>
      <c r="AX108" s="1"/>
      <c r="AY108" s="1"/>
      <c r="AZ108" s="3" t="s">
        <v>111</v>
      </c>
      <c r="BA108" s="1">
        <v>30</v>
      </c>
      <c r="BB108" s="26">
        <f t="shared" si="1"/>
        <v>100</v>
      </c>
    </row>
    <row r="109" spans="1:54" ht="66.95" customHeight="1" x14ac:dyDescent="0.25">
      <c r="A109" s="5" t="s">
        <v>113</v>
      </c>
      <c r="B109" s="6" t="s">
        <v>18</v>
      </c>
      <c r="C109" s="6" t="s">
        <v>23</v>
      </c>
      <c r="D109" s="6" t="s">
        <v>112</v>
      </c>
      <c r="E109" s="6" t="s">
        <v>114</v>
      </c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7"/>
      <c r="W109" s="7"/>
      <c r="X109" s="7"/>
      <c r="Y109" s="7"/>
      <c r="Z109" s="5" t="s">
        <v>113</v>
      </c>
      <c r="AA109" s="8">
        <v>30</v>
      </c>
      <c r="AB109" s="8">
        <v>30</v>
      </c>
      <c r="AC109" s="8">
        <v>30</v>
      </c>
      <c r="AD109" s="8">
        <v>30</v>
      </c>
      <c r="AE109" s="8">
        <v>30</v>
      </c>
      <c r="AF109" s="8">
        <v>30</v>
      </c>
      <c r="AG109" s="8">
        <v>30</v>
      </c>
      <c r="AH109" s="8">
        <v>30</v>
      </c>
      <c r="AI109" s="8">
        <v>30</v>
      </c>
      <c r="AJ109" s="8">
        <v>30</v>
      </c>
      <c r="AK109" s="8">
        <v>30</v>
      </c>
      <c r="AL109" s="8">
        <v>30</v>
      </c>
      <c r="AM109" s="8">
        <v>30</v>
      </c>
      <c r="AN109" s="8">
        <v>30</v>
      </c>
      <c r="AO109" s="8">
        <v>30</v>
      </c>
      <c r="AP109" s="8">
        <v>30</v>
      </c>
      <c r="AQ109" s="8">
        <v>30</v>
      </c>
      <c r="AR109" s="8">
        <v>30</v>
      </c>
      <c r="AS109" s="8">
        <v>30</v>
      </c>
      <c r="AT109" s="8">
        <v>30</v>
      </c>
      <c r="AU109" s="8">
        <v>30</v>
      </c>
      <c r="AV109" s="8">
        <v>30</v>
      </c>
      <c r="AW109" s="8">
        <v>30</v>
      </c>
      <c r="AX109" s="8">
        <v>30</v>
      </c>
      <c r="AY109" s="8">
        <v>30</v>
      </c>
      <c r="AZ109" s="8">
        <v>30</v>
      </c>
      <c r="BA109" s="8">
        <v>30</v>
      </c>
      <c r="BB109" s="4">
        <f t="shared" si="1"/>
        <v>100</v>
      </c>
    </row>
    <row r="110" spans="1:54" ht="117" customHeight="1" x14ac:dyDescent="0.25">
      <c r="A110" s="13" t="s">
        <v>115</v>
      </c>
      <c r="B110" s="11" t="s">
        <v>18</v>
      </c>
      <c r="C110" s="11" t="s">
        <v>23</v>
      </c>
      <c r="D110" s="11" t="s">
        <v>112</v>
      </c>
      <c r="E110" s="11" t="s">
        <v>114</v>
      </c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 t="s">
        <v>43</v>
      </c>
      <c r="U110" s="11"/>
      <c r="V110" s="12"/>
      <c r="W110" s="12"/>
      <c r="X110" s="12"/>
      <c r="Y110" s="12"/>
      <c r="Z110" s="13" t="s">
        <v>115</v>
      </c>
      <c r="AA110" s="14">
        <v>30</v>
      </c>
      <c r="AB110" s="14">
        <v>30</v>
      </c>
      <c r="AC110" s="14">
        <v>30</v>
      </c>
      <c r="AD110" s="14">
        <v>30</v>
      </c>
      <c r="AE110" s="14">
        <v>30</v>
      </c>
      <c r="AF110" s="14">
        <v>30</v>
      </c>
      <c r="AG110" s="14">
        <v>30</v>
      </c>
      <c r="AH110" s="14">
        <v>30</v>
      </c>
      <c r="AI110" s="14">
        <v>30</v>
      </c>
      <c r="AJ110" s="14">
        <v>30</v>
      </c>
      <c r="AK110" s="14">
        <v>30</v>
      </c>
      <c r="AL110" s="14">
        <v>30</v>
      </c>
      <c r="AM110" s="14">
        <v>30</v>
      </c>
      <c r="AN110" s="14">
        <v>30</v>
      </c>
      <c r="AO110" s="14">
        <v>30</v>
      </c>
      <c r="AP110" s="14">
        <v>30</v>
      </c>
      <c r="AQ110" s="14">
        <v>30</v>
      </c>
      <c r="AR110" s="14">
        <v>30</v>
      </c>
      <c r="AS110" s="14">
        <v>30</v>
      </c>
      <c r="AT110" s="14">
        <v>30</v>
      </c>
      <c r="AU110" s="14">
        <v>30</v>
      </c>
      <c r="AV110" s="14">
        <v>30</v>
      </c>
      <c r="AW110" s="14">
        <v>30</v>
      </c>
      <c r="AX110" s="14">
        <v>30</v>
      </c>
      <c r="AY110" s="14">
        <v>30</v>
      </c>
      <c r="AZ110" s="14">
        <v>30</v>
      </c>
      <c r="BA110" s="14">
        <v>30</v>
      </c>
      <c r="BB110" s="4">
        <f t="shared" si="1"/>
        <v>100</v>
      </c>
    </row>
    <row r="111" spans="1:54" ht="66.95" customHeight="1" x14ac:dyDescent="0.25">
      <c r="A111" s="13" t="s">
        <v>44</v>
      </c>
      <c r="B111" s="11" t="s">
        <v>18</v>
      </c>
      <c r="C111" s="11" t="s">
        <v>23</v>
      </c>
      <c r="D111" s="11" t="s">
        <v>112</v>
      </c>
      <c r="E111" s="11" t="s">
        <v>114</v>
      </c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 t="s">
        <v>45</v>
      </c>
      <c r="U111" s="11"/>
      <c r="V111" s="12"/>
      <c r="W111" s="12"/>
      <c r="X111" s="12"/>
      <c r="Y111" s="12"/>
      <c r="Z111" s="13" t="s">
        <v>44</v>
      </c>
      <c r="AA111" s="14">
        <v>30</v>
      </c>
      <c r="AB111" s="14">
        <v>30</v>
      </c>
      <c r="AC111" s="14">
        <v>30</v>
      </c>
      <c r="AD111" s="14">
        <v>30</v>
      </c>
      <c r="AE111" s="14">
        <v>30</v>
      </c>
      <c r="AF111" s="14">
        <v>30</v>
      </c>
      <c r="AG111" s="14">
        <v>30</v>
      </c>
      <c r="AH111" s="14">
        <v>30</v>
      </c>
      <c r="AI111" s="14">
        <v>30</v>
      </c>
      <c r="AJ111" s="14">
        <v>30</v>
      </c>
      <c r="AK111" s="14">
        <v>30</v>
      </c>
      <c r="AL111" s="14">
        <v>30</v>
      </c>
      <c r="AM111" s="14">
        <v>30</v>
      </c>
      <c r="AN111" s="14">
        <v>30</v>
      </c>
      <c r="AO111" s="14">
        <v>30</v>
      </c>
      <c r="AP111" s="14">
        <v>30</v>
      </c>
      <c r="AQ111" s="14">
        <v>30</v>
      </c>
      <c r="AR111" s="14">
        <v>30</v>
      </c>
      <c r="AS111" s="14">
        <v>30</v>
      </c>
      <c r="AT111" s="14">
        <v>30</v>
      </c>
      <c r="AU111" s="14">
        <v>30</v>
      </c>
      <c r="AV111" s="14">
        <v>30</v>
      </c>
      <c r="AW111" s="14">
        <v>30</v>
      </c>
      <c r="AX111" s="14">
        <v>30</v>
      </c>
      <c r="AY111" s="14">
        <v>30</v>
      </c>
      <c r="AZ111" s="14">
        <v>30</v>
      </c>
      <c r="BA111" s="14">
        <v>30</v>
      </c>
      <c r="BB111" s="4">
        <f t="shared" si="1"/>
        <v>100</v>
      </c>
    </row>
    <row r="112" spans="1:54" ht="33.4" customHeight="1" x14ac:dyDescent="0.25">
      <c r="A112" s="13" t="s">
        <v>48</v>
      </c>
      <c r="B112" s="11" t="s">
        <v>18</v>
      </c>
      <c r="C112" s="11" t="s">
        <v>23</v>
      </c>
      <c r="D112" s="11" t="s">
        <v>112</v>
      </c>
      <c r="E112" s="11" t="s">
        <v>114</v>
      </c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 t="s">
        <v>49</v>
      </c>
      <c r="U112" s="11"/>
      <c r="V112" s="12"/>
      <c r="W112" s="12"/>
      <c r="X112" s="12"/>
      <c r="Y112" s="12"/>
      <c r="Z112" s="13" t="s">
        <v>48</v>
      </c>
      <c r="AA112" s="14">
        <v>30</v>
      </c>
      <c r="AB112" s="14">
        <v>30</v>
      </c>
      <c r="AC112" s="14">
        <v>30</v>
      </c>
      <c r="AD112" s="14">
        <v>30</v>
      </c>
      <c r="AE112" s="14">
        <v>30</v>
      </c>
      <c r="AF112" s="14">
        <v>30</v>
      </c>
      <c r="AG112" s="14">
        <v>30</v>
      </c>
      <c r="AH112" s="14">
        <v>30</v>
      </c>
      <c r="AI112" s="14">
        <v>30</v>
      </c>
      <c r="AJ112" s="14">
        <v>30</v>
      </c>
      <c r="AK112" s="14">
        <v>30</v>
      </c>
      <c r="AL112" s="14">
        <v>30</v>
      </c>
      <c r="AM112" s="14">
        <v>30</v>
      </c>
      <c r="AN112" s="14">
        <v>30</v>
      </c>
      <c r="AO112" s="14">
        <v>30</v>
      </c>
      <c r="AP112" s="14">
        <v>30</v>
      </c>
      <c r="AQ112" s="14">
        <v>30</v>
      </c>
      <c r="AR112" s="14">
        <v>30</v>
      </c>
      <c r="AS112" s="14">
        <v>30</v>
      </c>
      <c r="AT112" s="14">
        <v>30</v>
      </c>
      <c r="AU112" s="14">
        <v>30</v>
      </c>
      <c r="AV112" s="14">
        <v>30</v>
      </c>
      <c r="AW112" s="14">
        <v>30</v>
      </c>
      <c r="AX112" s="14">
        <v>30</v>
      </c>
      <c r="AY112" s="14">
        <v>30</v>
      </c>
      <c r="AZ112" s="14">
        <v>30</v>
      </c>
      <c r="BA112" s="14">
        <v>30</v>
      </c>
      <c r="BB112" s="4">
        <f t="shared" si="1"/>
        <v>100</v>
      </c>
    </row>
    <row r="113" spans="1:54" ht="16.7" customHeight="1" x14ac:dyDescent="0.25">
      <c r="A113" s="3" t="s">
        <v>116</v>
      </c>
      <c r="B113" s="16" t="s">
        <v>18</v>
      </c>
      <c r="C113" s="16" t="s">
        <v>31</v>
      </c>
      <c r="D113" s="16" t="s">
        <v>21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7"/>
      <c r="W113" s="17"/>
      <c r="X113" s="17"/>
      <c r="Y113" s="17"/>
      <c r="Z113" s="3" t="s">
        <v>116</v>
      </c>
      <c r="AA113" s="1">
        <f>AA114+AA139</f>
        <v>4735</v>
      </c>
      <c r="AB113" s="1"/>
      <c r="AC113" s="1">
        <v>2604.1999999999998</v>
      </c>
      <c r="AD113" s="1">
        <v>377.3</v>
      </c>
      <c r="AE113" s="1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1">
        <v>967.8</v>
      </c>
      <c r="AQ113" s="1"/>
      <c r="AR113" s="1"/>
      <c r="AS113" s="1"/>
      <c r="AT113" s="1"/>
      <c r="AU113" s="1">
        <v>973.9</v>
      </c>
      <c r="AV113" s="1"/>
      <c r="AW113" s="1"/>
      <c r="AX113" s="1"/>
      <c r="AY113" s="1"/>
      <c r="AZ113" s="3" t="s">
        <v>116</v>
      </c>
      <c r="BA113" s="1">
        <v>4099.1000000000004</v>
      </c>
      <c r="BB113" s="26">
        <f t="shared" si="1"/>
        <v>86.570221752903919</v>
      </c>
    </row>
    <row r="114" spans="1:54" ht="33.4" customHeight="1" x14ac:dyDescent="0.25">
      <c r="A114" s="3" t="s">
        <v>117</v>
      </c>
      <c r="B114" s="16" t="s">
        <v>18</v>
      </c>
      <c r="C114" s="16" t="s">
        <v>31</v>
      </c>
      <c r="D114" s="16" t="s">
        <v>112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7"/>
      <c r="W114" s="17"/>
      <c r="X114" s="17"/>
      <c r="Y114" s="17"/>
      <c r="Z114" s="3" t="s">
        <v>117</v>
      </c>
      <c r="AA114" s="1">
        <f>AA119+AA115+AA123+AA127+AA131+AA135</f>
        <v>4656</v>
      </c>
      <c r="AB114" s="1"/>
      <c r="AC114" s="1">
        <v>2604.1999999999998</v>
      </c>
      <c r="AD114" s="1">
        <v>142.30000000000001</v>
      </c>
      <c r="AE114" s="1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1">
        <v>927.8</v>
      </c>
      <c r="AQ114" s="1"/>
      <c r="AR114" s="1"/>
      <c r="AS114" s="1"/>
      <c r="AT114" s="1"/>
      <c r="AU114" s="1">
        <v>933.9</v>
      </c>
      <c r="AV114" s="1"/>
      <c r="AW114" s="1"/>
      <c r="AX114" s="1"/>
      <c r="AY114" s="1"/>
      <c r="AZ114" s="3" t="s">
        <v>117</v>
      </c>
      <c r="BA114" s="1">
        <f>BA119+BA115+BA123+BA127+BA131+BA135</f>
        <v>4019.9999999999995</v>
      </c>
      <c r="BB114" s="26">
        <f t="shared" si="1"/>
        <v>86.340206185566998</v>
      </c>
    </row>
    <row r="115" spans="1:54" ht="66.95" customHeight="1" x14ac:dyDescent="0.25">
      <c r="A115" s="5" t="s">
        <v>120</v>
      </c>
      <c r="B115" s="6" t="s">
        <v>18</v>
      </c>
      <c r="C115" s="6" t="s">
        <v>31</v>
      </c>
      <c r="D115" s="6" t="s">
        <v>112</v>
      </c>
      <c r="E115" s="6" t="s">
        <v>121</v>
      </c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7"/>
      <c r="W115" s="7"/>
      <c r="X115" s="7"/>
      <c r="Y115" s="7"/>
      <c r="Z115" s="5" t="s">
        <v>120</v>
      </c>
      <c r="AA115" s="8">
        <v>1083</v>
      </c>
      <c r="AB115" s="8"/>
      <c r="AC115" s="8">
        <v>1064</v>
      </c>
      <c r="AD115" s="8"/>
      <c r="AE115" s="8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5" t="s">
        <v>120</v>
      </c>
      <c r="BA115" s="8">
        <v>1083</v>
      </c>
      <c r="BB115" s="4">
        <f t="shared" si="1"/>
        <v>100</v>
      </c>
    </row>
    <row r="116" spans="1:54" ht="117" customHeight="1" x14ac:dyDescent="0.25">
      <c r="A116" s="13" t="s">
        <v>122</v>
      </c>
      <c r="B116" s="11" t="s">
        <v>18</v>
      </c>
      <c r="C116" s="11" t="s">
        <v>31</v>
      </c>
      <c r="D116" s="11" t="s">
        <v>112</v>
      </c>
      <c r="E116" s="11" t="s">
        <v>121</v>
      </c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 t="s">
        <v>43</v>
      </c>
      <c r="U116" s="11"/>
      <c r="V116" s="12"/>
      <c r="W116" s="12"/>
      <c r="X116" s="12"/>
      <c r="Y116" s="12"/>
      <c r="Z116" s="13" t="s">
        <v>122</v>
      </c>
      <c r="AA116" s="14">
        <v>1083</v>
      </c>
      <c r="AB116" s="14">
        <v>1083</v>
      </c>
      <c r="AC116" s="14">
        <v>1083</v>
      </c>
      <c r="AD116" s="14">
        <v>1083</v>
      </c>
      <c r="AE116" s="14">
        <v>1083</v>
      </c>
      <c r="AF116" s="14">
        <v>1083</v>
      </c>
      <c r="AG116" s="14">
        <v>1083</v>
      </c>
      <c r="AH116" s="14">
        <v>1083</v>
      </c>
      <c r="AI116" s="14">
        <v>1083</v>
      </c>
      <c r="AJ116" s="14">
        <v>1083</v>
      </c>
      <c r="AK116" s="14">
        <v>1083</v>
      </c>
      <c r="AL116" s="14">
        <v>1083</v>
      </c>
      <c r="AM116" s="14">
        <v>1083</v>
      </c>
      <c r="AN116" s="14">
        <v>1083</v>
      </c>
      <c r="AO116" s="14">
        <v>1083</v>
      </c>
      <c r="AP116" s="14">
        <v>1083</v>
      </c>
      <c r="AQ116" s="14">
        <v>1083</v>
      </c>
      <c r="AR116" s="14">
        <v>1083</v>
      </c>
      <c r="AS116" s="14">
        <v>1083</v>
      </c>
      <c r="AT116" s="14">
        <v>1083</v>
      </c>
      <c r="AU116" s="14">
        <v>1083</v>
      </c>
      <c r="AV116" s="14">
        <v>1083</v>
      </c>
      <c r="AW116" s="14">
        <v>1083</v>
      </c>
      <c r="AX116" s="14">
        <v>1083</v>
      </c>
      <c r="AY116" s="14">
        <v>1083</v>
      </c>
      <c r="AZ116" s="14">
        <v>1083</v>
      </c>
      <c r="BA116" s="14">
        <v>1083</v>
      </c>
      <c r="BB116" s="28">
        <f t="shared" si="1"/>
        <v>100</v>
      </c>
    </row>
    <row r="117" spans="1:54" ht="66.95" customHeight="1" x14ac:dyDescent="0.25">
      <c r="A117" s="13" t="s">
        <v>44</v>
      </c>
      <c r="B117" s="11" t="s">
        <v>18</v>
      </c>
      <c r="C117" s="11" t="s">
        <v>31</v>
      </c>
      <c r="D117" s="11" t="s">
        <v>112</v>
      </c>
      <c r="E117" s="11" t="s">
        <v>121</v>
      </c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 t="s">
        <v>45</v>
      </c>
      <c r="U117" s="11"/>
      <c r="V117" s="12"/>
      <c r="W117" s="12"/>
      <c r="X117" s="12"/>
      <c r="Y117" s="12"/>
      <c r="Z117" s="13" t="s">
        <v>44</v>
      </c>
      <c r="AA117" s="14">
        <v>1083</v>
      </c>
      <c r="AB117" s="14">
        <v>1083</v>
      </c>
      <c r="AC117" s="14">
        <v>1083</v>
      </c>
      <c r="AD117" s="14">
        <v>1083</v>
      </c>
      <c r="AE117" s="14">
        <v>1083</v>
      </c>
      <c r="AF117" s="14">
        <v>1083</v>
      </c>
      <c r="AG117" s="14">
        <v>1083</v>
      </c>
      <c r="AH117" s="14">
        <v>1083</v>
      </c>
      <c r="AI117" s="14">
        <v>1083</v>
      </c>
      <c r="AJ117" s="14">
        <v>1083</v>
      </c>
      <c r="AK117" s="14">
        <v>1083</v>
      </c>
      <c r="AL117" s="14">
        <v>1083</v>
      </c>
      <c r="AM117" s="14">
        <v>1083</v>
      </c>
      <c r="AN117" s="14">
        <v>1083</v>
      </c>
      <c r="AO117" s="14">
        <v>1083</v>
      </c>
      <c r="AP117" s="14">
        <v>1083</v>
      </c>
      <c r="AQ117" s="14">
        <v>1083</v>
      </c>
      <c r="AR117" s="14">
        <v>1083</v>
      </c>
      <c r="AS117" s="14">
        <v>1083</v>
      </c>
      <c r="AT117" s="14">
        <v>1083</v>
      </c>
      <c r="AU117" s="14">
        <v>1083</v>
      </c>
      <c r="AV117" s="14">
        <v>1083</v>
      </c>
      <c r="AW117" s="14">
        <v>1083</v>
      </c>
      <c r="AX117" s="14">
        <v>1083</v>
      </c>
      <c r="AY117" s="14">
        <v>1083</v>
      </c>
      <c r="AZ117" s="14">
        <v>1083</v>
      </c>
      <c r="BA117" s="14">
        <v>1083</v>
      </c>
      <c r="BB117" s="28">
        <f t="shared" si="1"/>
        <v>100</v>
      </c>
    </row>
    <row r="118" spans="1:54" ht="33.4" customHeight="1" x14ac:dyDescent="0.25">
      <c r="A118" s="13" t="s">
        <v>48</v>
      </c>
      <c r="B118" s="11" t="s">
        <v>18</v>
      </c>
      <c r="C118" s="11" t="s">
        <v>31</v>
      </c>
      <c r="D118" s="11" t="s">
        <v>112</v>
      </c>
      <c r="E118" s="11" t="s">
        <v>121</v>
      </c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 t="s">
        <v>49</v>
      </c>
      <c r="U118" s="11"/>
      <c r="V118" s="12"/>
      <c r="W118" s="12"/>
      <c r="X118" s="12"/>
      <c r="Y118" s="12"/>
      <c r="Z118" s="13" t="s">
        <v>48</v>
      </c>
      <c r="AA118" s="14">
        <v>1083</v>
      </c>
      <c r="AB118" s="14">
        <v>1083</v>
      </c>
      <c r="AC118" s="14">
        <v>1083</v>
      </c>
      <c r="AD118" s="14">
        <v>1083</v>
      </c>
      <c r="AE118" s="14">
        <v>1083</v>
      </c>
      <c r="AF118" s="14">
        <v>1083</v>
      </c>
      <c r="AG118" s="14">
        <v>1083</v>
      </c>
      <c r="AH118" s="14">
        <v>1083</v>
      </c>
      <c r="AI118" s="14">
        <v>1083</v>
      </c>
      <c r="AJ118" s="14">
        <v>1083</v>
      </c>
      <c r="AK118" s="14">
        <v>1083</v>
      </c>
      <c r="AL118" s="14">
        <v>1083</v>
      </c>
      <c r="AM118" s="14">
        <v>1083</v>
      </c>
      <c r="AN118" s="14">
        <v>1083</v>
      </c>
      <c r="AO118" s="14">
        <v>1083</v>
      </c>
      <c r="AP118" s="14">
        <v>1083</v>
      </c>
      <c r="AQ118" s="14">
        <v>1083</v>
      </c>
      <c r="AR118" s="14">
        <v>1083</v>
      </c>
      <c r="AS118" s="14">
        <v>1083</v>
      </c>
      <c r="AT118" s="14">
        <v>1083</v>
      </c>
      <c r="AU118" s="14">
        <v>1083</v>
      </c>
      <c r="AV118" s="14">
        <v>1083</v>
      </c>
      <c r="AW118" s="14">
        <v>1083</v>
      </c>
      <c r="AX118" s="14">
        <v>1083</v>
      </c>
      <c r="AY118" s="14">
        <v>1083</v>
      </c>
      <c r="AZ118" s="14">
        <v>1083</v>
      </c>
      <c r="BA118" s="14">
        <v>1083</v>
      </c>
      <c r="BB118" s="28">
        <f t="shared" si="1"/>
        <v>100</v>
      </c>
    </row>
    <row r="119" spans="1:54" ht="58.5" customHeight="1" x14ac:dyDescent="0.25">
      <c r="A119" s="5" t="s">
        <v>230</v>
      </c>
      <c r="B119" s="6" t="s">
        <v>18</v>
      </c>
      <c r="C119" s="6" t="s">
        <v>31</v>
      </c>
      <c r="D119" s="6" t="s">
        <v>112</v>
      </c>
      <c r="E119" s="6" t="s">
        <v>231</v>
      </c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7"/>
      <c r="W119" s="7"/>
      <c r="X119" s="7"/>
      <c r="Y119" s="7"/>
      <c r="Z119" s="5" t="s">
        <v>118</v>
      </c>
      <c r="AA119" s="8">
        <v>738.5</v>
      </c>
      <c r="AB119" s="8"/>
      <c r="AC119" s="8">
        <v>1117.2</v>
      </c>
      <c r="AD119" s="8"/>
      <c r="AE119" s="8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5" t="s">
        <v>118</v>
      </c>
      <c r="BA119" s="8">
        <v>738.5</v>
      </c>
      <c r="BB119" s="4">
        <f t="shared" si="1"/>
        <v>100</v>
      </c>
    </row>
    <row r="120" spans="1:54" ht="78.75" customHeight="1" x14ac:dyDescent="0.25">
      <c r="A120" s="13" t="s">
        <v>119</v>
      </c>
      <c r="B120" s="11" t="s">
        <v>18</v>
      </c>
      <c r="C120" s="11" t="s">
        <v>31</v>
      </c>
      <c r="D120" s="11" t="s">
        <v>112</v>
      </c>
      <c r="E120" s="11" t="s">
        <v>231</v>
      </c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 t="s">
        <v>43</v>
      </c>
      <c r="U120" s="11"/>
      <c r="V120" s="12"/>
      <c r="W120" s="12"/>
      <c r="X120" s="12"/>
      <c r="Y120" s="12"/>
      <c r="Z120" s="13" t="s">
        <v>119</v>
      </c>
      <c r="AA120" s="14">
        <v>738.5</v>
      </c>
      <c r="AB120" s="14"/>
      <c r="AC120" s="14">
        <v>1117.2</v>
      </c>
      <c r="AD120" s="14"/>
      <c r="AE120" s="14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3" t="s">
        <v>119</v>
      </c>
      <c r="BA120" s="14">
        <v>738.5</v>
      </c>
      <c r="BB120" s="28">
        <f t="shared" si="1"/>
        <v>100</v>
      </c>
    </row>
    <row r="121" spans="1:54" ht="53.25" customHeight="1" x14ac:dyDescent="0.25">
      <c r="A121" s="13" t="s">
        <v>44</v>
      </c>
      <c r="B121" s="11" t="s">
        <v>18</v>
      </c>
      <c r="C121" s="11" t="s">
        <v>31</v>
      </c>
      <c r="D121" s="11" t="s">
        <v>112</v>
      </c>
      <c r="E121" s="11" t="s">
        <v>231</v>
      </c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 t="s">
        <v>45</v>
      </c>
      <c r="U121" s="11"/>
      <c r="V121" s="12"/>
      <c r="W121" s="12"/>
      <c r="X121" s="12"/>
      <c r="Y121" s="12"/>
      <c r="Z121" s="13" t="s">
        <v>44</v>
      </c>
      <c r="AA121" s="14">
        <v>738.5</v>
      </c>
      <c r="AB121" s="14">
        <v>738.5</v>
      </c>
      <c r="AC121" s="14">
        <v>738.5</v>
      </c>
      <c r="AD121" s="14">
        <v>738.5</v>
      </c>
      <c r="AE121" s="14">
        <v>738.5</v>
      </c>
      <c r="AF121" s="14">
        <v>738.5</v>
      </c>
      <c r="AG121" s="14">
        <v>738.5</v>
      </c>
      <c r="AH121" s="14">
        <v>738.5</v>
      </c>
      <c r="AI121" s="14">
        <v>738.5</v>
      </c>
      <c r="AJ121" s="14">
        <v>738.5</v>
      </c>
      <c r="AK121" s="14">
        <v>738.5</v>
      </c>
      <c r="AL121" s="14">
        <v>738.5</v>
      </c>
      <c r="AM121" s="14">
        <v>738.5</v>
      </c>
      <c r="AN121" s="14">
        <v>738.5</v>
      </c>
      <c r="AO121" s="14">
        <v>738.5</v>
      </c>
      <c r="AP121" s="14">
        <v>738.5</v>
      </c>
      <c r="AQ121" s="14">
        <v>738.5</v>
      </c>
      <c r="AR121" s="14">
        <v>738.5</v>
      </c>
      <c r="AS121" s="14">
        <v>738.5</v>
      </c>
      <c r="AT121" s="14">
        <v>738.5</v>
      </c>
      <c r="AU121" s="14">
        <v>738.5</v>
      </c>
      <c r="AV121" s="14">
        <v>738.5</v>
      </c>
      <c r="AW121" s="14">
        <v>738.5</v>
      </c>
      <c r="AX121" s="14">
        <v>738.5</v>
      </c>
      <c r="AY121" s="14">
        <v>738.5</v>
      </c>
      <c r="AZ121" s="14">
        <v>738.5</v>
      </c>
      <c r="BA121" s="14">
        <v>738.5</v>
      </c>
      <c r="BB121" s="28">
        <f t="shared" si="1"/>
        <v>100</v>
      </c>
    </row>
    <row r="122" spans="1:54" ht="42" customHeight="1" x14ac:dyDescent="0.25">
      <c r="A122" s="13" t="s">
        <v>48</v>
      </c>
      <c r="B122" s="11" t="s">
        <v>18</v>
      </c>
      <c r="C122" s="11" t="s">
        <v>31</v>
      </c>
      <c r="D122" s="11" t="s">
        <v>112</v>
      </c>
      <c r="E122" s="11" t="s">
        <v>231</v>
      </c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 t="s">
        <v>49</v>
      </c>
      <c r="U122" s="11"/>
      <c r="V122" s="12"/>
      <c r="W122" s="12"/>
      <c r="X122" s="12"/>
      <c r="Y122" s="12"/>
      <c r="Z122" s="13" t="s">
        <v>48</v>
      </c>
      <c r="AA122" s="14">
        <v>738.5</v>
      </c>
      <c r="AB122" s="14">
        <v>738.5</v>
      </c>
      <c r="AC122" s="14">
        <v>738.5</v>
      </c>
      <c r="AD122" s="14">
        <v>738.5</v>
      </c>
      <c r="AE122" s="14">
        <v>738.5</v>
      </c>
      <c r="AF122" s="14">
        <v>738.5</v>
      </c>
      <c r="AG122" s="14">
        <v>738.5</v>
      </c>
      <c r="AH122" s="14">
        <v>738.5</v>
      </c>
      <c r="AI122" s="14">
        <v>738.5</v>
      </c>
      <c r="AJ122" s="14">
        <v>738.5</v>
      </c>
      <c r="AK122" s="14">
        <v>738.5</v>
      </c>
      <c r="AL122" s="14">
        <v>738.5</v>
      </c>
      <c r="AM122" s="14">
        <v>738.5</v>
      </c>
      <c r="AN122" s="14">
        <v>738.5</v>
      </c>
      <c r="AO122" s="14">
        <v>738.5</v>
      </c>
      <c r="AP122" s="14">
        <v>738.5</v>
      </c>
      <c r="AQ122" s="14">
        <v>738.5</v>
      </c>
      <c r="AR122" s="14">
        <v>738.5</v>
      </c>
      <c r="AS122" s="14">
        <v>738.5</v>
      </c>
      <c r="AT122" s="14">
        <v>738.5</v>
      </c>
      <c r="AU122" s="14">
        <v>738.5</v>
      </c>
      <c r="AV122" s="14">
        <v>738.5</v>
      </c>
      <c r="AW122" s="14">
        <v>738.5</v>
      </c>
      <c r="AX122" s="14">
        <v>738.5</v>
      </c>
      <c r="AY122" s="14">
        <v>738.5</v>
      </c>
      <c r="AZ122" s="14">
        <v>738.5</v>
      </c>
      <c r="BA122" s="14">
        <v>738.5</v>
      </c>
      <c r="BB122" s="28">
        <f t="shared" si="1"/>
        <v>100</v>
      </c>
    </row>
    <row r="123" spans="1:54" ht="50.1" customHeight="1" x14ac:dyDescent="0.25">
      <c r="A123" s="5" t="s">
        <v>123</v>
      </c>
      <c r="B123" s="6" t="s">
        <v>18</v>
      </c>
      <c r="C123" s="6" t="s">
        <v>31</v>
      </c>
      <c r="D123" s="6" t="s">
        <v>112</v>
      </c>
      <c r="E123" s="6" t="s">
        <v>124</v>
      </c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7"/>
      <c r="W123" s="7"/>
      <c r="X123" s="7"/>
      <c r="Y123" s="7"/>
      <c r="Z123" s="5" t="s">
        <v>123</v>
      </c>
      <c r="AA123" s="8">
        <v>618.79999999999995</v>
      </c>
      <c r="AB123" s="8"/>
      <c r="AC123" s="8"/>
      <c r="AD123" s="8"/>
      <c r="AE123" s="8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8">
        <v>265.60000000000002</v>
      </c>
      <c r="AQ123" s="8"/>
      <c r="AR123" s="8"/>
      <c r="AS123" s="8"/>
      <c r="AT123" s="8"/>
      <c r="AU123" s="8">
        <v>265.60000000000002</v>
      </c>
      <c r="AV123" s="8"/>
      <c r="AW123" s="8"/>
      <c r="AX123" s="8"/>
      <c r="AY123" s="8"/>
      <c r="AZ123" s="5" t="s">
        <v>123</v>
      </c>
      <c r="BA123" s="8">
        <v>384.7</v>
      </c>
      <c r="BB123" s="4">
        <f t="shared" si="1"/>
        <v>62.168713639301878</v>
      </c>
    </row>
    <row r="124" spans="1:54" ht="100.35" customHeight="1" x14ac:dyDescent="0.25">
      <c r="A124" s="13" t="s">
        <v>125</v>
      </c>
      <c r="B124" s="11" t="s">
        <v>18</v>
      </c>
      <c r="C124" s="11" t="s">
        <v>31</v>
      </c>
      <c r="D124" s="11" t="s">
        <v>112</v>
      </c>
      <c r="E124" s="11" t="s">
        <v>124</v>
      </c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 t="s">
        <v>43</v>
      </c>
      <c r="U124" s="11"/>
      <c r="V124" s="12"/>
      <c r="W124" s="12"/>
      <c r="X124" s="12"/>
      <c r="Y124" s="12"/>
      <c r="Z124" s="13" t="s">
        <v>125</v>
      </c>
      <c r="AA124" s="14">
        <v>618.79999999999995</v>
      </c>
      <c r="AB124" s="14"/>
      <c r="AC124" s="14"/>
      <c r="AD124" s="14"/>
      <c r="AE124" s="14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4">
        <v>265.60000000000002</v>
      </c>
      <c r="AQ124" s="14"/>
      <c r="AR124" s="14"/>
      <c r="AS124" s="14"/>
      <c r="AT124" s="14"/>
      <c r="AU124" s="14">
        <v>265.60000000000002</v>
      </c>
      <c r="AV124" s="14"/>
      <c r="AW124" s="14"/>
      <c r="AX124" s="14"/>
      <c r="AY124" s="14"/>
      <c r="AZ124" s="13" t="s">
        <v>125</v>
      </c>
      <c r="BA124" s="14">
        <v>384.7</v>
      </c>
      <c r="BB124" s="28">
        <f t="shared" si="1"/>
        <v>62.168713639301878</v>
      </c>
    </row>
    <row r="125" spans="1:54" ht="66.95" customHeight="1" x14ac:dyDescent="0.25">
      <c r="A125" s="13" t="s">
        <v>44</v>
      </c>
      <c r="B125" s="11" t="s">
        <v>18</v>
      </c>
      <c r="C125" s="11" t="s">
        <v>31</v>
      </c>
      <c r="D125" s="11" t="s">
        <v>112</v>
      </c>
      <c r="E125" s="11" t="s">
        <v>124</v>
      </c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 t="s">
        <v>45</v>
      </c>
      <c r="U125" s="11"/>
      <c r="V125" s="12"/>
      <c r="W125" s="12"/>
      <c r="X125" s="12"/>
      <c r="Y125" s="12"/>
      <c r="Z125" s="13" t="s">
        <v>44</v>
      </c>
      <c r="AA125" s="14">
        <v>618.79999999999995</v>
      </c>
      <c r="AB125" s="14"/>
      <c r="AC125" s="14"/>
      <c r="AD125" s="14"/>
      <c r="AE125" s="14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4">
        <v>265.60000000000002</v>
      </c>
      <c r="AQ125" s="14"/>
      <c r="AR125" s="14"/>
      <c r="AS125" s="14"/>
      <c r="AT125" s="14"/>
      <c r="AU125" s="14">
        <v>265.60000000000002</v>
      </c>
      <c r="AV125" s="14"/>
      <c r="AW125" s="14"/>
      <c r="AX125" s="14"/>
      <c r="AY125" s="14"/>
      <c r="AZ125" s="13" t="s">
        <v>125</v>
      </c>
      <c r="BA125" s="14">
        <v>384.7</v>
      </c>
      <c r="BB125" s="28">
        <f t="shared" si="1"/>
        <v>62.168713639301878</v>
      </c>
    </row>
    <row r="126" spans="1:54" ht="33.4" customHeight="1" x14ac:dyDescent="0.25">
      <c r="A126" s="13" t="s">
        <v>48</v>
      </c>
      <c r="B126" s="11" t="s">
        <v>18</v>
      </c>
      <c r="C126" s="11" t="s">
        <v>31</v>
      </c>
      <c r="D126" s="11" t="s">
        <v>112</v>
      </c>
      <c r="E126" s="11" t="s">
        <v>124</v>
      </c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 t="s">
        <v>49</v>
      </c>
      <c r="U126" s="11"/>
      <c r="V126" s="12"/>
      <c r="W126" s="12"/>
      <c r="X126" s="12"/>
      <c r="Y126" s="12"/>
      <c r="Z126" s="13" t="s">
        <v>48</v>
      </c>
      <c r="AA126" s="14">
        <v>618.79999999999995</v>
      </c>
      <c r="AB126" s="14"/>
      <c r="AC126" s="14"/>
      <c r="AD126" s="14"/>
      <c r="AE126" s="14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4">
        <v>265.60000000000002</v>
      </c>
      <c r="AQ126" s="14"/>
      <c r="AR126" s="14"/>
      <c r="AS126" s="14"/>
      <c r="AT126" s="14"/>
      <c r="AU126" s="14">
        <v>265.60000000000002</v>
      </c>
      <c r="AV126" s="14"/>
      <c r="AW126" s="14"/>
      <c r="AX126" s="14"/>
      <c r="AY126" s="14"/>
      <c r="AZ126" s="13" t="s">
        <v>125</v>
      </c>
      <c r="BA126" s="14">
        <v>384.7</v>
      </c>
      <c r="BB126" s="28">
        <f t="shared" si="1"/>
        <v>62.168713639301878</v>
      </c>
    </row>
    <row r="127" spans="1:54" ht="50.1" customHeight="1" x14ac:dyDescent="0.25">
      <c r="A127" s="5" t="s">
        <v>126</v>
      </c>
      <c r="B127" s="6" t="s">
        <v>18</v>
      </c>
      <c r="C127" s="6" t="s">
        <v>31</v>
      </c>
      <c r="D127" s="6" t="s">
        <v>112</v>
      </c>
      <c r="E127" s="6" t="s">
        <v>127</v>
      </c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7"/>
      <c r="W127" s="7"/>
      <c r="X127" s="7"/>
      <c r="Y127" s="7"/>
      <c r="Z127" s="5" t="s">
        <v>126</v>
      </c>
      <c r="AA127" s="8">
        <v>1506.7</v>
      </c>
      <c r="AB127" s="8"/>
      <c r="AC127" s="8"/>
      <c r="AD127" s="8"/>
      <c r="AE127" s="8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8">
        <v>370</v>
      </c>
      <c r="AQ127" s="8"/>
      <c r="AR127" s="8"/>
      <c r="AS127" s="8"/>
      <c r="AT127" s="8"/>
      <c r="AU127" s="8">
        <v>370</v>
      </c>
      <c r="AV127" s="8"/>
      <c r="AW127" s="8"/>
      <c r="AX127" s="8"/>
      <c r="AY127" s="8"/>
      <c r="AZ127" s="5" t="s">
        <v>126</v>
      </c>
      <c r="BA127" s="8">
        <v>1107.7</v>
      </c>
      <c r="BB127" s="4">
        <f t="shared" si="1"/>
        <v>73.518284993694834</v>
      </c>
    </row>
    <row r="128" spans="1:54" ht="100.35" customHeight="1" x14ac:dyDescent="0.25">
      <c r="A128" s="13" t="s">
        <v>128</v>
      </c>
      <c r="B128" s="11" t="s">
        <v>18</v>
      </c>
      <c r="C128" s="11" t="s">
        <v>31</v>
      </c>
      <c r="D128" s="11" t="s">
        <v>112</v>
      </c>
      <c r="E128" s="11" t="s">
        <v>127</v>
      </c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 t="s">
        <v>43</v>
      </c>
      <c r="U128" s="11"/>
      <c r="V128" s="12"/>
      <c r="W128" s="12"/>
      <c r="X128" s="12"/>
      <c r="Y128" s="12"/>
      <c r="Z128" s="13" t="s">
        <v>128</v>
      </c>
      <c r="AA128" s="14">
        <v>1506.7</v>
      </c>
      <c r="AB128" s="14"/>
      <c r="AC128" s="14"/>
      <c r="AD128" s="14"/>
      <c r="AE128" s="14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4">
        <v>370</v>
      </c>
      <c r="AQ128" s="14"/>
      <c r="AR128" s="14"/>
      <c r="AS128" s="14"/>
      <c r="AT128" s="14"/>
      <c r="AU128" s="14">
        <v>370</v>
      </c>
      <c r="AV128" s="14"/>
      <c r="AW128" s="14"/>
      <c r="AX128" s="14"/>
      <c r="AY128" s="14"/>
      <c r="AZ128" s="13" t="s">
        <v>128</v>
      </c>
      <c r="BA128" s="14">
        <v>1107.7</v>
      </c>
      <c r="BB128" s="28">
        <f t="shared" si="1"/>
        <v>73.518284993694834</v>
      </c>
    </row>
    <row r="129" spans="1:54" ht="66.95" customHeight="1" x14ac:dyDescent="0.25">
      <c r="A129" s="13" t="s">
        <v>44</v>
      </c>
      <c r="B129" s="11" t="s">
        <v>18</v>
      </c>
      <c r="C129" s="11" t="s">
        <v>31</v>
      </c>
      <c r="D129" s="11" t="s">
        <v>112</v>
      </c>
      <c r="E129" s="11" t="s">
        <v>127</v>
      </c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 t="s">
        <v>45</v>
      </c>
      <c r="U129" s="11"/>
      <c r="V129" s="12"/>
      <c r="W129" s="12"/>
      <c r="X129" s="12"/>
      <c r="Y129" s="12"/>
      <c r="Z129" s="13" t="s">
        <v>44</v>
      </c>
      <c r="AA129" s="14">
        <v>1506.7</v>
      </c>
      <c r="AB129" s="14"/>
      <c r="AC129" s="14"/>
      <c r="AD129" s="14"/>
      <c r="AE129" s="14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4">
        <v>370</v>
      </c>
      <c r="AQ129" s="14"/>
      <c r="AR129" s="14"/>
      <c r="AS129" s="14"/>
      <c r="AT129" s="14"/>
      <c r="AU129" s="14">
        <v>370</v>
      </c>
      <c r="AV129" s="14"/>
      <c r="AW129" s="14"/>
      <c r="AX129" s="14"/>
      <c r="AY129" s="14"/>
      <c r="AZ129" s="13" t="s">
        <v>44</v>
      </c>
      <c r="BA129" s="14">
        <v>1107.7</v>
      </c>
      <c r="BB129" s="28">
        <f t="shared" si="1"/>
        <v>73.518284993694834</v>
      </c>
    </row>
    <row r="130" spans="1:54" ht="33.4" customHeight="1" x14ac:dyDescent="0.25">
      <c r="A130" s="13" t="s">
        <v>48</v>
      </c>
      <c r="B130" s="11" t="s">
        <v>18</v>
      </c>
      <c r="C130" s="11" t="s">
        <v>31</v>
      </c>
      <c r="D130" s="11" t="s">
        <v>112</v>
      </c>
      <c r="E130" s="11" t="s">
        <v>127</v>
      </c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 t="s">
        <v>49</v>
      </c>
      <c r="U130" s="11"/>
      <c r="V130" s="12"/>
      <c r="W130" s="12"/>
      <c r="X130" s="12"/>
      <c r="Y130" s="12"/>
      <c r="Z130" s="13" t="s">
        <v>48</v>
      </c>
      <c r="AA130" s="14">
        <v>1506.7</v>
      </c>
      <c r="AB130" s="14"/>
      <c r="AC130" s="14"/>
      <c r="AD130" s="14"/>
      <c r="AE130" s="14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4">
        <v>370</v>
      </c>
      <c r="AQ130" s="14"/>
      <c r="AR130" s="14"/>
      <c r="AS130" s="14"/>
      <c r="AT130" s="14"/>
      <c r="AU130" s="14">
        <v>370</v>
      </c>
      <c r="AV130" s="14"/>
      <c r="AW130" s="14"/>
      <c r="AX130" s="14"/>
      <c r="AY130" s="14"/>
      <c r="AZ130" s="13" t="s">
        <v>48</v>
      </c>
      <c r="BA130" s="14">
        <v>1107.7</v>
      </c>
      <c r="BB130" s="28">
        <f t="shared" si="1"/>
        <v>73.518284993694834</v>
      </c>
    </row>
    <row r="131" spans="1:54" ht="83.65" customHeight="1" x14ac:dyDescent="0.25">
      <c r="A131" s="5" t="s">
        <v>129</v>
      </c>
      <c r="B131" s="6" t="s">
        <v>18</v>
      </c>
      <c r="C131" s="6" t="s">
        <v>31</v>
      </c>
      <c r="D131" s="6" t="s">
        <v>112</v>
      </c>
      <c r="E131" s="6" t="s">
        <v>130</v>
      </c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7"/>
      <c r="W131" s="7"/>
      <c r="X131" s="7"/>
      <c r="Y131" s="7"/>
      <c r="Z131" s="5" t="s">
        <v>129</v>
      </c>
      <c r="AA131" s="8">
        <v>148</v>
      </c>
      <c r="AB131" s="8"/>
      <c r="AC131" s="8"/>
      <c r="AD131" s="8">
        <v>142.30000000000001</v>
      </c>
      <c r="AE131" s="8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5" t="s">
        <v>129</v>
      </c>
      <c r="BA131" s="8">
        <v>148</v>
      </c>
      <c r="BB131" s="4">
        <f t="shared" si="1"/>
        <v>100</v>
      </c>
    </row>
    <row r="132" spans="1:54" ht="133.69999999999999" customHeight="1" x14ac:dyDescent="0.25">
      <c r="A132" s="13" t="s">
        <v>131</v>
      </c>
      <c r="B132" s="11" t="s">
        <v>18</v>
      </c>
      <c r="C132" s="11" t="s">
        <v>31</v>
      </c>
      <c r="D132" s="11" t="s">
        <v>112</v>
      </c>
      <c r="E132" s="11" t="s">
        <v>130</v>
      </c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 t="s">
        <v>43</v>
      </c>
      <c r="U132" s="11"/>
      <c r="V132" s="12"/>
      <c r="W132" s="12"/>
      <c r="X132" s="12"/>
      <c r="Y132" s="12"/>
      <c r="Z132" s="13" t="s">
        <v>131</v>
      </c>
      <c r="AA132" s="14">
        <v>148</v>
      </c>
      <c r="AB132" s="14"/>
      <c r="AC132" s="14"/>
      <c r="AD132" s="14">
        <v>142.30000000000001</v>
      </c>
      <c r="AE132" s="14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3" t="s">
        <v>131</v>
      </c>
      <c r="BA132" s="14">
        <v>148</v>
      </c>
      <c r="BB132" s="28">
        <f t="shared" si="1"/>
        <v>100</v>
      </c>
    </row>
    <row r="133" spans="1:54" ht="66.95" customHeight="1" x14ac:dyDescent="0.25">
      <c r="A133" s="13" t="s">
        <v>44</v>
      </c>
      <c r="B133" s="11" t="s">
        <v>18</v>
      </c>
      <c r="C133" s="11" t="s">
        <v>31</v>
      </c>
      <c r="D133" s="11" t="s">
        <v>112</v>
      </c>
      <c r="E133" s="11" t="s">
        <v>130</v>
      </c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 t="s">
        <v>45</v>
      </c>
      <c r="U133" s="11"/>
      <c r="V133" s="12"/>
      <c r="W133" s="12"/>
      <c r="X133" s="12"/>
      <c r="Y133" s="12"/>
      <c r="Z133" s="13" t="s">
        <v>44</v>
      </c>
      <c r="AA133" s="14">
        <v>148</v>
      </c>
      <c r="AB133" s="14"/>
      <c r="AC133" s="14"/>
      <c r="AD133" s="14">
        <v>142.30000000000001</v>
      </c>
      <c r="AE133" s="14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3" t="s">
        <v>131</v>
      </c>
      <c r="BA133" s="14">
        <v>148</v>
      </c>
      <c r="BB133" s="28">
        <f t="shared" si="1"/>
        <v>100</v>
      </c>
    </row>
    <row r="134" spans="1:54" ht="33.4" customHeight="1" x14ac:dyDescent="0.25">
      <c r="A134" s="13" t="s">
        <v>48</v>
      </c>
      <c r="B134" s="11" t="s">
        <v>18</v>
      </c>
      <c r="C134" s="11" t="s">
        <v>31</v>
      </c>
      <c r="D134" s="11" t="s">
        <v>112</v>
      </c>
      <c r="E134" s="11" t="s">
        <v>130</v>
      </c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 t="s">
        <v>49</v>
      </c>
      <c r="U134" s="11"/>
      <c r="V134" s="12"/>
      <c r="W134" s="12"/>
      <c r="X134" s="12"/>
      <c r="Y134" s="12"/>
      <c r="Z134" s="13" t="s">
        <v>48</v>
      </c>
      <c r="AA134" s="14">
        <v>148</v>
      </c>
      <c r="AB134" s="14"/>
      <c r="AC134" s="14"/>
      <c r="AD134" s="14">
        <v>142.30000000000001</v>
      </c>
      <c r="AE134" s="14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3" t="s">
        <v>131</v>
      </c>
      <c r="BA134" s="14">
        <v>148</v>
      </c>
      <c r="BB134" s="28">
        <f t="shared" si="1"/>
        <v>100</v>
      </c>
    </row>
    <row r="135" spans="1:54" ht="83.65" customHeight="1" x14ac:dyDescent="0.25">
      <c r="A135" s="5" t="s">
        <v>132</v>
      </c>
      <c r="B135" s="6" t="s">
        <v>18</v>
      </c>
      <c r="C135" s="6" t="s">
        <v>31</v>
      </c>
      <c r="D135" s="6" t="s">
        <v>112</v>
      </c>
      <c r="E135" s="6" t="s">
        <v>133</v>
      </c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7"/>
      <c r="W135" s="7"/>
      <c r="X135" s="7"/>
      <c r="Y135" s="7"/>
      <c r="Z135" s="5" t="s">
        <v>132</v>
      </c>
      <c r="AA135" s="8">
        <v>561</v>
      </c>
      <c r="AB135" s="8"/>
      <c r="AC135" s="8">
        <v>423</v>
      </c>
      <c r="AD135" s="8"/>
      <c r="AE135" s="8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5" t="s">
        <v>132</v>
      </c>
      <c r="BA135" s="8">
        <v>558.1</v>
      </c>
      <c r="BB135" s="4">
        <f t="shared" si="1"/>
        <v>99.48306595365419</v>
      </c>
    </row>
    <row r="136" spans="1:54" ht="133.69999999999999" customHeight="1" x14ac:dyDescent="0.25">
      <c r="A136" s="13" t="s">
        <v>134</v>
      </c>
      <c r="B136" s="11" t="s">
        <v>18</v>
      </c>
      <c r="C136" s="11" t="s">
        <v>31</v>
      </c>
      <c r="D136" s="11" t="s">
        <v>112</v>
      </c>
      <c r="E136" s="11" t="s">
        <v>133</v>
      </c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 t="s">
        <v>43</v>
      </c>
      <c r="U136" s="11"/>
      <c r="V136" s="12"/>
      <c r="W136" s="12"/>
      <c r="X136" s="12"/>
      <c r="Y136" s="12"/>
      <c r="Z136" s="13" t="s">
        <v>134</v>
      </c>
      <c r="AA136" s="14">
        <v>561</v>
      </c>
      <c r="AB136" s="14"/>
      <c r="AC136" s="14">
        <v>423</v>
      </c>
      <c r="AD136" s="14"/>
      <c r="AE136" s="14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3" t="s">
        <v>134</v>
      </c>
      <c r="BA136" s="14">
        <v>558.1</v>
      </c>
      <c r="BB136" s="28">
        <f t="shared" si="1"/>
        <v>99.48306595365419</v>
      </c>
    </row>
    <row r="137" spans="1:54" ht="66.95" customHeight="1" x14ac:dyDescent="0.25">
      <c r="A137" s="13" t="s">
        <v>44</v>
      </c>
      <c r="B137" s="11" t="s">
        <v>18</v>
      </c>
      <c r="C137" s="11" t="s">
        <v>31</v>
      </c>
      <c r="D137" s="11" t="s">
        <v>112</v>
      </c>
      <c r="E137" s="11" t="s">
        <v>133</v>
      </c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 t="s">
        <v>45</v>
      </c>
      <c r="U137" s="11"/>
      <c r="V137" s="12"/>
      <c r="W137" s="12"/>
      <c r="X137" s="12"/>
      <c r="Y137" s="12"/>
      <c r="Z137" s="13" t="s">
        <v>44</v>
      </c>
      <c r="AA137" s="14">
        <v>561</v>
      </c>
      <c r="AB137" s="14"/>
      <c r="AC137" s="14">
        <v>423</v>
      </c>
      <c r="AD137" s="14"/>
      <c r="AE137" s="14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3" t="s">
        <v>134</v>
      </c>
      <c r="BA137" s="14">
        <v>558.1</v>
      </c>
      <c r="BB137" s="28">
        <f t="shared" si="1"/>
        <v>99.48306595365419</v>
      </c>
    </row>
    <row r="138" spans="1:54" ht="33.4" customHeight="1" x14ac:dyDescent="0.25">
      <c r="A138" s="13" t="s">
        <v>48</v>
      </c>
      <c r="B138" s="11" t="s">
        <v>18</v>
      </c>
      <c r="C138" s="11" t="s">
        <v>31</v>
      </c>
      <c r="D138" s="11" t="s">
        <v>112</v>
      </c>
      <c r="E138" s="11" t="s">
        <v>133</v>
      </c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 t="s">
        <v>49</v>
      </c>
      <c r="U138" s="11"/>
      <c r="V138" s="12"/>
      <c r="W138" s="12"/>
      <c r="X138" s="12"/>
      <c r="Y138" s="12"/>
      <c r="Z138" s="13" t="s">
        <v>48</v>
      </c>
      <c r="AA138" s="14">
        <v>561</v>
      </c>
      <c r="AB138" s="14"/>
      <c r="AC138" s="14">
        <v>423</v>
      </c>
      <c r="AD138" s="14"/>
      <c r="AE138" s="14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3" t="s">
        <v>134</v>
      </c>
      <c r="BA138" s="14">
        <v>558.1</v>
      </c>
      <c r="BB138" s="28">
        <f t="shared" si="1"/>
        <v>99.48306595365419</v>
      </c>
    </row>
    <row r="139" spans="1:54" ht="33.4" customHeight="1" x14ac:dyDescent="0.25">
      <c r="A139" s="3" t="s">
        <v>135</v>
      </c>
      <c r="B139" s="16" t="s">
        <v>18</v>
      </c>
      <c r="C139" s="16" t="s">
        <v>31</v>
      </c>
      <c r="D139" s="16" t="s">
        <v>136</v>
      </c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7"/>
      <c r="W139" s="17"/>
      <c r="X139" s="17"/>
      <c r="Y139" s="17"/>
      <c r="Z139" s="3" t="s">
        <v>135</v>
      </c>
      <c r="AA139" s="1">
        <v>79</v>
      </c>
      <c r="AB139" s="1"/>
      <c r="AC139" s="1"/>
      <c r="AD139" s="1">
        <v>235</v>
      </c>
      <c r="AE139" s="1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1">
        <v>40</v>
      </c>
      <c r="AQ139" s="1"/>
      <c r="AR139" s="1"/>
      <c r="AS139" s="1"/>
      <c r="AT139" s="1"/>
      <c r="AU139" s="1">
        <v>40</v>
      </c>
      <c r="AV139" s="1"/>
      <c r="AW139" s="1"/>
      <c r="AX139" s="1"/>
      <c r="AY139" s="1"/>
      <c r="AZ139" s="3" t="s">
        <v>135</v>
      </c>
      <c r="BA139" s="1">
        <v>79</v>
      </c>
      <c r="BB139" s="26">
        <f t="shared" si="1"/>
        <v>100</v>
      </c>
    </row>
    <row r="140" spans="1:54" ht="50.1" customHeight="1" x14ac:dyDescent="0.25">
      <c r="A140" s="5" t="s">
        <v>137</v>
      </c>
      <c r="B140" s="6" t="s">
        <v>18</v>
      </c>
      <c r="C140" s="6" t="s">
        <v>31</v>
      </c>
      <c r="D140" s="6" t="s">
        <v>136</v>
      </c>
      <c r="E140" s="6" t="s">
        <v>138</v>
      </c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7"/>
      <c r="W140" s="7"/>
      <c r="X140" s="7"/>
      <c r="Y140" s="7"/>
      <c r="Z140" s="5" t="s">
        <v>137</v>
      </c>
      <c r="AA140" s="8">
        <v>79</v>
      </c>
      <c r="AB140" s="8"/>
      <c r="AC140" s="8"/>
      <c r="AD140" s="8"/>
      <c r="AE140" s="8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8">
        <v>40</v>
      </c>
      <c r="AQ140" s="8"/>
      <c r="AR140" s="8"/>
      <c r="AS140" s="8"/>
      <c r="AT140" s="8"/>
      <c r="AU140" s="8">
        <v>40</v>
      </c>
      <c r="AV140" s="8"/>
      <c r="AW140" s="8"/>
      <c r="AX140" s="8"/>
      <c r="AY140" s="8"/>
      <c r="AZ140" s="5" t="s">
        <v>137</v>
      </c>
      <c r="BA140" s="8">
        <v>79</v>
      </c>
      <c r="BB140" s="4">
        <f t="shared" si="1"/>
        <v>100</v>
      </c>
    </row>
    <row r="141" spans="1:54" ht="100.35" customHeight="1" x14ac:dyDescent="0.25">
      <c r="A141" s="13" t="s">
        <v>139</v>
      </c>
      <c r="B141" s="11" t="s">
        <v>18</v>
      </c>
      <c r="C141" s="11" t="s">
        <v>31</v>
      </c>
      <c r="D141" s="11" t="s">
        <v>136</v>
      </c>
      <c r="E141" s="11" t="s">
        <v>138</v>
      </c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 t="s">
        <v>43</v>
      </c>
      <c r="U141" s="11"/>
      <c r="V141" s="12"/>
      <c r="W141" s="12"/>
      <c r="X141" s="12"/>
      <c r="Y141" s="12"/>
      <c r="Z141" s="13" t="s">
        <v>139</v>
      </c>
      <c r="AA141" s="14">
        <v>79</v>
      </c>
      <c r="AB141" s="14"/>
      <c r="AC141" s="14"/>
      <c r="AD141" s="14"/>
      <c r="AE141" s="14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4">
        <v>40</v>
      </c>
      <c r="AQ141" s="14"/>
      <c r="AR141" s="14"/>
      <c r="AS141" s="14"/>
      <c r="AT141" s="14"/>
      <c r="AU141" s="14">
        <v>40</v>
      </c>
      <c r="AV141" s="14"/>
      <c r="AW141" s="14"/>
      <c r="AX141" s="14"/>
      <c r="AY141" s="14"/>
      <c r="AZ141" s="13" t="s">
        <v>139</v>
      </c>
      <c r="BA141" s="14">
        <v>79</v>
      </c>
      <c r="BB141" s="28">
        <f t="shared" ref="BB141:BB204" si="2">BA141/AA141%</f>
        <v>100</v>
      </c>
    </row>
    <row r="142" spans="1:54" ht="66.95" customHeight="1" x14ac:dyDescent="0.25">
      <c r="A142" s="13" t="s">
        <v>44</v>
      </c>
      <c r="B142" s="11" t="s">
        <v>18</v>
      </c>
      <c r="C142" s="11" t="s">
        <v>31</v>
      </c>
      <c r="D142" s="11" t="s">
        <v>136</v>
      </c>
      <c r="E142" s="11" t="s">
        <v>138</v>
      </c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 t="s">
        <v>45</v>
      </c>
      <c r="U142" s="11"/>
      <c r="V142" s="12"/>
      <c r="W142" s="12"/>
      <c r="X142" s="12"/>
      <c r="Y142" s="12"/>
      <c r="Z142" s="13" t="s">
        <v>44</v>
      </c>
      <c r="AA142" s="14">
        <v>79</v>
      </c>
      <c r="AB142" s="14">
        <v>79</v>
      </c>
      <c r="AC142" s="14">
        <v>79</v>
      </c>
      <c r="AD142" s="14">
        <v>79</v>
      </c>
      <c r="AE142" s="14">
        <v>79</v>
      </c>
      <c r="AF142" s="14">
        <v>79</v>
      </c>
      <c r="AG142" s="14">
        <v>79</v>
      </c>
      <c r="AH142" s="14">
        <v>79</v>
      </c>
      <c r="AI142" s="14">
        <v>79</v>
      </c>
      <c r="AJ142" s="14">
        <v>79</v>
      </c>
      <c r="AK142" s="14">
        <v>79</v>
      </c>
      <c r="AL142" s="14">
        <v>79</v>
      </c>
      <c r="AM142" s="14">
        <v>79</v>
      </c>
      <c r="AN142" s="14">
        <v>79</v>
      </c>
      <c r="AO142" s="14">
        <v>79</v>
      </c>
      <c r="AP142" s="14">
        <v>79</v>
      </c>
      <c r="AQ142" s="14">
        <v>79</v>
      </c>
      <c r="AR142" s="14">
        <v>79</v>
      </c>
      <c r="AS142" s="14">
        <v>79</v>
      </c>
      <c r="AT142" s="14">
        <v>79</v>
      </c>
      <c r="AU142" s="14">
        <v>79</v>
      </c>
      <c r="AV142" s="14">
        <v>79</v>
      </c>
      <c r="AW142" s="14">
        <v>79</v>
      </c>
      <c r="AX142" s="14">
        <v>79</v>
      </c>
      <c r="AY142" s="14">
        <v>79</v>
      </c>
      <c r="AZ142" s="14">
        <v>79</v>
      </c>
      <c r="BA142" s="14">
        <v>79</v>
      </c>
      <c r="BB142" s="28">
        <f t="shared" si="2"/>
        <v>100</v>
      </c>
    </row>
    <row r="143" spans="1:54" ht="33.4" customHeight="1" x14ac:dyDescent="0.25">
      <c r="A143" s="13" t="s">
        <v>48</v>
      </c>
      <c r="B143" s="11" t="s">
        <v>18</v>
      </c>
      <c r="C143" s="11" t="s">
        <v>31</v>
      </c>
      <c r="D143" s="11" t="s">
        <v>136</v>
      </c>
      <c r="E143" s="11" t="s">
        <v>138</v>
      </c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 t="s">
        <v>49</v>
      </c>
      <c r="U143" s="11"/>
      <c r="V143" s="12"/>
      <c r="W143" s="12"/>
      <c r="X143" s="12"/>
      <c r="Y143" s="12"/>
      <c r="Z143" s="13" t="s">
        <v>48</v>
      </c>
      <c r="AA143" s="14">
        <v>79</v>
      </c>
      <c r="AB143" s="14">
        <v>79</v>
      </c>
      <c r="AC143" s="14">
        <v>79</v>
      </c>
      <c r="AD143" s="14">
        <v>79</v>
      </c>
      <c r="AE143" s="14">
        <v>79</v>
      </c>
      <c r="AF143" s="14">
        <v>79</v>
      </c>
      <c r="AG143" s="14">
        <v>79</v>
      </c>
      <c r="AH143" s="14">
        <v>79</v>
      </c>
      <c r="AI143" s="14">
        <v>79</v>
      </c>
      <c r="AJ143" s="14">
        <v>79</v>
      </c>
      <c r="AK143" s="14">
        <v>79</v>
      </c>
      <c r="AL143" s="14">
        <v>79</v>
      </c>
      <c r="AM143" s="14">
        <v>79</v>
      </c>
      <c r="AN143" s="14">
        <v>79</v>
      </c>
      <c r="AO143" s="14">
        <v>79</v>
      </c>
      <c r="AP143" s="14">
        <v>79</v>
      </c>
      <c r="AQ143" s="14">
        <v>79</v>
      </c>
      <c r="AR143" s="14">
        <v>79</v>
      </c>
      <c r="AS143" s="14">
        <v>79</v>
      </c>
      <c r="AT143" s="14">
        <v>79</v>
      </c>
      <c r="AU143" s="14">
        <v>79</v>
      </c>
      <c r="AV143" s="14">
        <v>79</v>
      </c>
      <c r="AW143" s="14">
        <v>79</v>
      </c>
      <c r="AX143" s="14">
        <v>79</v>
      </c>
      <c r="AY143" s="14">
        <v>79</v>
      </c>
      <c r="AZ143" s="14">
        <v>79</v>
      </c>
      <c r="BA143" s="14">
        <v>79</v>
      </c>
      <c r="BB143" s="28">
        <f t="shared" si="2"/>
        <v>100</v>
      </c>
    </row>
    <row r="144" spans="1:54" ht="33.4" customHeight="1" x14ac:dyDescent="0.25">
      <c r="A144" s="3" t="s">
        <v>140</v>
      </c>
      <c r="B144" s="16" t="s">
        <v>18</v>
      </c>
      <c r="C144" s="16" t="s">
        <v>141</v>
      </c>
      <c r="D144" s="16" t="s">
        <v>21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7"/>
      <c r="W144" s="17"/>
      <c r="X144" s="17"/>
      <c r="Y144" s="17"/>
      <c r="Z144" s="3" t="s">
        <v>140</v>
      </c>
      <c r="AA144" s="1">
        <f>AA145+AA157+AA166</f>
        <v>13644.2</v>
      </c>
      <c r="AB144" s="1">
        <v>349.5</v>
      </c>
      <c r="AC144" s="1">
        <v>2675.8</v>
      </c>
      <c r="AD144" s="1">
        <v>813.9</v>
      </c>
      <c r="AE144" s="1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1">
        <v>716</v>
      </c>
      <c r="AQ144" s="1"/>
      <c r="AR144" s="1"/>
      <c r="AS144" s="1"/>
      <c r="AT144" s="1"/>
      <c r="AU144" s="1">
        <v>716</v>
      </c>
      <c r="AV144" s="1"/>
      <c r="AW144" s="1"/>
      <c r="AX144" s="1"/>
      <c r="AY144" s="1"/>
      <c r="AZ144" s="3" t="s">
        <v>140</v>
      </c>
      <c r="BA144" s="1">
        <v>13277.4</v>
      </c>
      <c r="BB144" s="26">
        <f t="shared" si="2"/>
        <v>97.311678222248275</v>
      </c>
    </row>
    <row r="145" spans="1:54" ht="16.7" customHeight="1" x14ac:dyDescent="0.25">
      <c r="A145" s="3" t="s">
        <v>142</v>
      </c>
      <c r="B145" s="16" t="s">
        <v>18</v>
      </c>
      <c r="C145" s="16" t="s">
        <v>141</v>
      </c>
      <c r="D145" s="16" t="s">
        <v>20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7"/>
      <c r="W145" s="17"/>
      <c r="X145" s="17"/>
      <c r="Y145" s="17"/>
      <c r="Z145" s="3" t="s">
        <v>142</v>
      </c>
      <c r="AA145" s="1">
        <f>AA146+AA153</f>
        <v>757.4</v>
      </c>
      <c r="AB145" s="1"/>
      <c r="AC145" s="1"/>
      <c r="AD145" s="1"/>
      <c r="AE145" s="1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1">
        <v>310.10000000000002</v>
      </c>
      <c r="AQ145" s="1"/>
      <c r="AR145" s="1"/>
      <c r="AS145" s="1"/>
      <c r="AT145" s="1"/>
      <c r="AU145" s="1">
        <v>310.10000000000002</v>
      </c>
      <c r="AV145" s="1"/>
      <c r="AW145" s="1"/>
      <c r="AX145" s="1"/>
      <c r="AY145" s="1"/>
      <c r="AZ145" s="3" t="s">
        <v>142</v>
      </c>
      <c r="BA145" s="1">
        <f>BA146+BA153</f>
        <v>750.3</v>
      </c>
      <c r="BB145" s="26">
        <f t="shared" si="2"/>
        <v>99.062582519144442</v>
      </c>
    </row>
    <row r="146" spans="1:54" ht="33.4" customHeight="1" x14ac:dyDescent="0.25">
      <c r="A146" s="5" t="s">
        <v>143</v>
      </c>
      <c r="B146" s="6" t="s">
        <v>18</v>
      </c>
      <c r="C146" s="6" t="s">
        <v>141</v>
      </c>
      <c r="D146" s="6" t="s">
        <v>20</v>
      </c>
      <c r="E146" s="6" t="s">
        <v>144</v>
      </c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7"/>
      <c r="W146" s="7"/>
      <c r="X146" s="7"/>
      <c r="Y146" s="7"/>
      <c r="Z146" s="5" t="s">
        <v>143</v>
      </c>
      <c r="AA146" s="8">
        <f>AA147+AA150</f>
        <v>192.9</v>
      </c>
      <c r="AB146" s="8"/>
      <c r="AC146" s="8"/>
      <c r="AD146" s="8"/>
      <c r="AE146" s="8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5" t="s">
        <v>143</v>
      </c>
      <c r="BA146" s="8">
        <f>BA147+BA150</f>
        <v>185.8</v>
      </c>
      <c r="BB146" s="4">
        <f t="shared" si="2"/>
        <v>96.319336443753244</v>
      </c>
    </row>
    <row r="147" spans="1:54" ht="83.65" customHeight="1" x14ac:dyDescent="0.25">
      <c r="A147" s="13" t="s">
        <v>145</v>
      </c>
      <c r="B147" s="11" t="s">
        <v>18</v>
      </c>
      <c r="C147" s="11" t="s">
        <v>141</v>
      </c>
      <c r="D147" s="11" t="s">
        <v>20</v>
      </c>
      <c r="E147" s="11" t="s">
        <v>144</v>
      </c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 t="s">
        <v>43</v>
      </c>
      <c r="U147" s="11"/>
      <c r="V147" s="12"/>
      <c r="W147" s="12"/>
      <c r="X147" s="12"/>
      <c r="Y147" s="12"/>
      <c r="Z147" s="13" t="s">
        <v>145</v>
      </c>
      <c r="AA147" s="14">
        <v>150</v>
      </c>
      <c r="AB147" s="14"/>
      <c r="AC147" s="14"/>
      <c r="AD147" s="14"/>
      <c r="AE147" s="14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3" t="s">
        <v>145</v>
      </c>
      <c r="BA147" s="14">
        <v>142.9</v>
      </c>
      <c r="BB147" s="28">
        <f t="shared" si="2"/>
        <v>95.266666666666666</v>
      </c>
    </row>
    <row r="148" spans="1:54" ht="66.95" customHeight="1" x14ac:dyDescent="0.25">
      <c r="A148" s="13" t="s">
        <v>44</v>
      </c>
      <c r="B148" s="11" t="s">
        <v>18</v>
      </c>
      <c r="C148" s="11" t="s">
        <v>141</v>
      </c>
      <c r="D148" s="11" t="s">
        <v>20</v>
      </c>
      <c r="E148" s="11" t="s">
        <v>144</v>
      </c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 t="s">
        <v>45</v>
      </c>
      <c r="U148" s="11"/>
      <c r="V148" s="12"/>
      <c r="W148" s="12"/>
      <c r="X148" s="12"/>
      <c r="Y148" s="12"/>
      <c r="Z148" s="13" t="s">
        <v>44</v>
      </c>
      <c r="AA148" s="14">
        <v>150</v>
      </c>
      <c r="AB148" s="14"/>
      <c r="AC148" s="14"/>
      <c r="AD148" s="14"/>
      <c r="AE148" s="14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3" t="s">
        <v>145</v>
      </c>
      <c r="BA148" s="14">
        <v>142.9</v>
      </c>
      <c r="BB148" s="28">
        <f t="shared" si="2"/>
        <v>95.266666666666666</v>
      </c>
    </row>
    <row r="149" spans="1:54" ht="33.4" customHeight="1" x14ac:dyDescent="0.25">
      <c r="A149" s="13" t="s">
        <v>48</v>
      </c>
      <c r="B149" s="11" t="s">
        <v>18</v>
      </c>
      <c r="C149" s="11" t="s">
        <v>141</v>
      </c>
      <c r="D149" s="11" t="s">
        <v>20</v>
      </c>
      <c r="E149" s="11" t="s">
        <v>144</v>
      </c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 t="s">
        <v>49</v>
      </c>
      <c r="U149" s="11"/>
      <c r="V149" s="12"/>
      <c r="W149" s="12"/>
      <c r="X149" s="12"/>
      <c r="Y149" s="12"/>
      <c r="Z149" s="13" t="s">
        <v>48</v>
      </c>
      <c r="AA149" s="14">
        <v>150</v>
      </c>
      <c r="AB149" s="14"/>
      <c r="AC149" s="14"/>
      <c r="AD149" s="14"/>
      <c r="AE149" s="14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3" t="s">
        <v>145</v>
      </c>
      <c r="BA149" s="14">
        <v>142.9</v>
      </c>
      <c r="BB149" s="28">
        <f t="shared" si="2"/>
        <v>95.266666666666666</v>
      </c>
    </row>
    <row r="150" spans="1:54" ht="50.1" customHeight="1" x14ac:dyDescent="0.25">
      <c r="A150" s="13" t="s">
        <v>146</v>
      </c>
      <c r="B150" s="11" t="s">
        <v>18</v>
      </c>
      <c r="C150" s="11" t="s">
        <v>141</v>
      </c>
      <c r="D150" s="11" t="s">
        <v>20</v>
      </c>
      <c r="E150" s="11" t="s">
        <v>144</v>
      </c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 t="s">
        <v>51</v>
      </c>
      <c r="U150" s="11"/>
      <c r="V150" s="12"/>
      <c r="W150" s="12"/>
      <c r="X150" s="12"/>
      <c r="Y150" s="12"/>
      <c r="Z150" s="13" t="s">
        <v>146</v>
      </c>
      <c r="AA150" s="14">
        <v>42.9</v>
      </c>
      <c r="AB150" s="14"/>
      <c r="AC150" s="14"/>
      <c r="AD150" s="14"/>
      <c r="AE150" s="14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3" t="s">
        <v>146</v>
      </c>
      <c r="BA150" s="14">
        <v>42.9</v>
      </c>
      <c r="BB150" s="28">
        <f t="shared" si="2"/>
        <v>100</v>
      </c>
    </row>
    <row r="151" spans="1:54" ht="100.35" customHeight="1" x14ac:dyDescent="0.25">
      <c r="A151" s="13" t="s">
        <v>147</v>
      </c>
      <c r="B151" s="11" t="s">
        <v>18</v>
      </c>
      <c r="C151" s="11" t="s">
        <v>141</v>
      </c>
      <c r="D151" s="11" t="s">
        <v>20</v>
      </c>
      <c r="E151" s="11" t="s">
        <v>144</v>
      </c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 t="s">
        <v>148</v>
      </c>
      <c r="U151" s="11"/>
      <c r="V151" s="12"/>
      <c r="W151" s="12"/>
      <c r="X151" s="12"/>
      <c r="Y151" s="12"/>
      <c r="Z151" s="13" t="s">
        <v>147</v>
      </c>
      <c r="AA151" s="14">
        <v>42.9</v>
      </c>
      <c r="AB151" s="14"/>
      <c r="AC151" s="14"/>
      <c r="AD151" s="14"/>
      <c r="AE151" s="14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3" t="s">
        <v>146</v>
      </c>
      <c r="BA151" s="14">
        <v>42.9</v>
      </c>
      <c r="BB151" s="28">
        <f t="shared" si="2"/>
        <v>100</v>
      </c>
    </row>
    <row r="152" spans="1:54" ht="100.35" customHeight="1" x14ac:dyDescent="0.25">
      <c r="A152" s="13" t="s">
        <v>149</v>
      </c>
      <c r="B152" s="11" t="s">
        <v>18</v>
      </c>
      <c r="C152" s="11" t="s">
        <v>141</v>
      </c>
      <c r="D152" s="11" t="s">
        <v>20</v>
      </c>
      <c r="E152" s="11" t="s">
        <v>144</v>
      </c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 t="s">
        <v>150</v>
      </c>
      <c r="U152" s="11"/>
      <c r="V152" s="12"/>
      <c r="W152" s="12"/>
      <c r="X152" s="12"/>
      <c r="Y152" s="12"/>
      <c r="Z152" s="13" t="s">
        <v>149</v>
      </c>
      <c r="AA152" s="14">
        <v>42.9</v>
      </c>
      <c r="AB152" s="14"/>
      <c r="AC152" s="14"/>
      <c r="AD152" s="14"/>
      <c r="AE152" s="14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3" t="s">
        <v>146</v>
      </c>
      <c r="BA152" s="14">
        <v>42.9</v>
      </c>
      <c r="BB152" s="28">
        <f t="shared" si="2"/>
        <v>100</v>
      </c>
    </row>
    <row r="153" spans="1:54" ht="83.65" customHeight="1" x14ac:dyDescent="0.25">
      <c r="A153" s="5" t="s">
        <v>151</v>
      </c>
      <c r="B153" s="6" t="s">
        <v>18</v>
      </c>
      <c r="C153" s="6" t="s">
        <v>141</v>
      </c>
      <c r="D153" s="6" t="s">
        <v>20</v>
      </c>
      <c r="E153" s="6" t="s">
        <v>152</v>
      </c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7"/>
      <c r="W153" s="7"/>
      <c r="X153" s="7"/>
      <c r="Y153" s="7"/>
      <c r="Z153" s="5" t="s">
        <v>151</v>
      </c>
      <c r="AA153" s="8">
        <v>564.5</v>
      </c>
      <c r="AB153" s="8"/>
      <c r="AC153" s="8"/>
      <c r="AD153" s="8"/>
      <c r="AE153" s="8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8">
        <v>260.10000000000002</v>
      </c>
      <c r="AQ153" s="8"/>
      <c r="AR153" s="8"/>
      <c r="AS153" s="8"/>
      <c r="AT153" s="8"/>
      <c r="AU153" s="8">
        <v>260.10000000000002</v>
      </c>
      <c r="AV153" s="8"/>
      <c r="AW153" s="8"/>
      <c r="AX153" s="8"/>
      <c r="AY153" s="8"/>
      <c r="AZ153" s="5" t="s">
        <v>151</v>
      </c>
      <c r="BA153" s="8">
        <v>564.5</v>
      </c>
      <c r="BB153" s="4">
        <f t="shared" si="2"/>
        <v>100.00000000000001</v>
      </c>
    </row>
    <row r="154" spans="1:54" ht="133.69999999999999" customHeight="1" x14ac:dyDescent="0.25">
      <c r="A154" s="13" t="s">
        <v>153</v>
      </c>
      <c r="B154" s="11" t="s">
        <v>18</v>
      </c>
      <c r="C154" s="11" t="s">
        <v>141</v>
      </c>
      <c r="D154" s="11" t="s">
        <v>20</v>
      </c>
      <c r="E154" s="11" t="s">
        <v>152</v>
      </c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 t="s">
        <v>43</v>
      </c>
      <c r="U154" s="11"/>
      <c r="V154" s="12"/>
      <c r="W154" s="12"/>
      <c r="X154" s="12"/>
      <c r="Y154" s="12"/>
      <c r="Z154" s="13" t="s">
        <v>153</v>
      </c>
      <c r="AA154" s="14">
        <v>564.5</v>
      </c>
      <c r="AB154" s="14"/>
      <c r="AC154" s="14"/>
      <c r="AD154" s="14"/>
      <c r="AE154" s="14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4">
        <v>260.10000000000002</v>
      </c>
      <c r="AQ154" s="14"/>
      <c r="AR154" s="14"/>
      <c r="AS154" s="14"/>
      <c r="AT154" s="14"/>
      <c r="AU154" s="14">
        <v>260.10000000000002</v>
      </c>
      <c r="AV154" s="14"/>
      <c r="AW154" s="14"/>
      <c r="AX154" s="14"/>
      <c r="AY154" s="14"/>
      <c r="AZ154" s="13" t="s">
        <v>153</v>
      </c>
      <c r="BA154" s="14">
        <v>564.5</v>
      </c>
      <c r="BB154" s="4">
        <f t="shared" si="2"/>
        <v>100.00000000000001</v>
      </c>
    </row>
    <row r="155" spans="1:54" ht="66.95" customHeight="1" x14ac:dyDescent="0.25">
      <c r="A155" s="13" t="s">
        <v>44</v>
      </c>
      <c r="B155" s="11" t="s">
        <v>18</v>
      </c>
      <c r="C155" s="11" t="s">
        <v>141</v>
      </c>
      <c r="D155" s="11" t="s">
        <v>20</v>
      </c>
      <c r="E155" s="11" t="s">
        <v>152</v>
      </c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 t="s">
        <v>45</v>
      </c>
      <c r="U155" s="11"/>
      <c r="V155" s="12"/>
      <c r="W155" s="12"/>
      <c r="X155" s="12"/>
      <c r="Y155" s="12"/>
      <c r="Z155" s="13" t="s">
        <v>44</v>
      </c>
      <c r="AA155" s="14">
        <v>564.5</v>
      </c>
      <c r="AB155" s="14"/>
      <c r="AC155" s="14"/>
      <c r="AD155" s="14"/>
      <c r="AE155" s="14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4">
        <v>260.10000000000002</v>
      </c>
      <c r="AQ155" s="14"/>
      <c r="AR155" s="14"/>
      <c r="AS155" s="14"/>
      <c r="AT155" s="14"/>
      <c r="AU155" s="14">
        <v>260.10000000000002</v>
      </c>
      <c r="AV155" s="14"/>
      <c r="AW155" s="14"/>
      <c r="AX155" s="14"/>
      <c r="AY155" s="14"/>
      <c r="AZ155" s="13" t="s">
        <v>153</v>
      </c>
      <c r="BA155" s="14">
        <v>564.5</v>
      </c>
      <c r="BB155" s="4">
        <f t="shared" si="2"/>
        <v>100.00000000000001</v>
      </c>
    </row>
    <row r="156" spans="1:54" ht="33.4" customHeight="1" x14ac:dyDescent="0.25">
      <c r="A156" s="13" t="s">
        <v>48</v>
      </c>
      <c r="B156" s="11" t="s">
        <v>18</v>
      </c>
      <c r="C156" s="11" t="s">
        <v>141</v>
      </c>
      <c r="D156" s="11" t="s">
        <v>20</v>
      </c>
      <c r="E156" s="11" t="s">
        <v>152</v>
      </c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 t="s">
        <v>49</v>
      </c>
      <c r="U156" s="11"/>
      <c r="V156" s="12"/>
      <c r="W156" s="12"/>
      <c r="X156" s="12"/>
      <c r="Y156" s="12"/>
      <c r="Z156" s="13" t="s">
        <v>48</v>
      </c>
      <c r="AA156" s="14">
        <v>564.5</v>
      </c>
      <c r="AB156" s="14"/>
      <c r="AC156" s="14"/>
      <c r="AD156" s="14"/>
      <c r="AE156" s="14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4">
        <v>260.10000000000002</v>
      </c>
      <c r="AQ156" s="14"/>
      <c r="AR156" s="14"/>
      <c r="AS156" s="14"/>
      <c r="AT156" s="14"/>
      <c r="AU156" s="14">
        <v>260.10000000000002</v>
      </c>
      <c r="AV156" s="14"/>
      <c r="AW156" s="14"/>
      <c r="AX156" s="14"/>
      <c r="AY156" s="14"/>
      <c r="AZ156" s="13" t="s">
        <v>153</v>
      </c>
      <c r="BA156" s="14">
        <v>564.5</v>
      </c>
      <c r="BB156" s="4">
        <f t="shared" si="2"/>
        <v>100.00000000000001</v>
      </c>
    </row>
    <row r="157" spans="1:54" ht="16.7" customHeight="1" x14ac:dyDescent="0.25">
      <c r="A157" s="3" t="s">
        <v>154</v>
      </c>
      <c r="B157" s="16" t="s">
        <v>18</v>
      </c>
      <c r="C157" s="16" t="s">
        <v>141</v>
      </c>
      <c r="D157" s="16" t="s">
        <v>104</v>
      </c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7"/>
      <c r="W157" s="17"/>
      <c r="X157" s="17"/>
      <c r="Y157" s="17"/>
      <c r="Z157" s="3" t="s">
        <v>154</v>
      </c>
      <c r="AA157" s="1">
        <f>AA158+AA162</f>
        <v>6244.3</v>
      </c>
      <c r="AB157" s="1"/>
      <c r="AC157" s="1">
        <v>1525.3</v>
      </c>
      <c r="AD157" s="1">
        <v>100</v>
      </c>
      <c r="AE157" s="1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3" t="s">
        <v>154</v>
      </c>
      <c r="BA157" s="1">
        <f>BA158+BA162</f>
        <v>5932.2</v>
      </c>
      <c r="BB157" s="26">
        <f t="shared" si="2"/>
        <v>95.0018416796118</v>
      </c>
    </row>
    <row r="158" spans="1:54" ht="33.4" customHeight="1" x14ac:dyDescent="0.25">
      <c r="A158" s="5" t="s">
        <v>155</v>
      </c>
      <c r="B158" s="6" t="s">
        <v>18</v>
      </c>
      <c r="C158" s="6" t="s">
        <v>141</v>
      </c>
      <c r="D158" s="6" t="s">
        <v>104</v>
      </c>
      <c r="E158" s="6" t="s">
        <v>156</v>
      </c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7"/>
      <c r="W158" s="7"/>
      <c r="X158" s="7"/>
      <c r="Y158" s="7"/>
      <c r="Z158" s="5" t="s">
        <v>155</v>
      </c>
      <c r="AA158" s="8">
        <v>300</v>
      </c>
      <c r="AB158" s="8"/>
      <c r="AC158" s="8"/>
      <c r="AD158" s="8"/>
      <c r="AE158" s="8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5" t="s">
        <v>155</v>
      </c>
      <c r="BA158" s="8">
        <v>299.39999999999998</v>
      </c>
      <c r="BB158" s="4">
        <f t="shared" si="2"/>
        <v>99.8</v>
      </c>
    </row>
    <row r="159" spans="1:54" ht="83.65" customHeight="1" x14ac:dyDescent="0.25">
      <c r="A159" s="13" t="s">
        <v>157</v>
      </c>
      <c r="B159" s="11" t="s">
        <v>18</v>
      </c>
      <c r="C159" s="11" t="s">
        <v>141</v>
      </c>
      <c r="D159" s="11" t="s">
        <v>104</v>
      </c>
      <c r="E159" s="11" t="s">
        <v>156</v>
      </c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 t="s">
        <v>43</v>
      </c>
      <c r="U159" s="11"/>
      <c r="V159" s="12"/>
      <c r="W159" s="12"/>
      <c r="X159" s="12"/>
      <c r="Y159" s="12"/>
      <c r="Z159" s="13" t="s">
        <v>157</v>
      </c>
      <c r="AA159" s="14">
        <v>300</v>
      </c>
      <c r="AB159" s="14"/>
      <c r="AC159" s="14"/>
      <c r="AD159" s="14"/>
      <c r="AE159" s="14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3" t="s">
        <v>48</v>
      </c>
      <c r="BA159" s="14">
        <v>299.39999999999998</v>
      </c>
      <c r="BB159" s="4">
        <f t="shared" si="2"/>
        <v>99.8</v>
      </c>
    </row>
    <row r="160" spans="1:54" ht="66.95" customHeight="1" x14ac:dyDescent="0.25">
      <c r="A160" s="13" t="s">
        <v>44</v>
      </c>
      <c r="B160" s="11" t="s">
        <v>18</v>
      </c>
      <c r="C160" s="11" t="s">
        <v>141</v>
      </c>
      <c r="D160" s="11" t="s">
        <v>104</v>
      </c>
      <c r="E160" s="11" t="s">
        <v>156</v>
      </c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 t="s">
        <v>45</v>
      </c>
      <c r="U160" s="11"/>
      <c r="V160" s="12"/>
      <c r="W160" s="12"/>
      <c r="X160" s="12"/>
      <c r="Y160" s="12"/>
      <c r="Z160" s="13" t="s">
        <v>44</v>
      </c>
      <c r="AA160" s="14">
        <v>300</v>
      </c>
      <c r="AB160" s="14"/>
      <c r="AC160" s="14"/>
      <c r="AD160" s="14"/>
      <c r="AE160" s="14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3" t="s">
        <v>48</v>
      </c>
      <c r="BA160" s="14">
        <v>299.39999999999998</v>
      </c>
      <c r="BB160" s="4">
        <f t="shared" si="2"/>
        <v>99.8</v>
      </c>
    </row>
    <row r="161" spans="1:55" ht="33.4" customHeight="1" x14ac:dyDescent="0.25">
      <c r="A161" s="13" t="s">
        <v>48</v>
      </c>
      <c r="B161" s="11" t="s">
        <v>18</v>
      </c>
      <c r="C161" s="11" t="s">
        <v>141</v>
      </c>
      <c r="D161" s="11" t="s">
        <v>104</v>
      </c>
      <c r="E161" s="11" t="s">
        <v>156</v>
      </c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 t="s">
        <v>49</v>
      </c>
      <c r="U161" s="11"/>
      <c r="V161" s="12"/>
      <c r="W161" s="12"/>
      <c r="X161" s="12"/>
      <c r="Y161" s="12"/>
      <c r="Z161" s="13" t="s">
        <v>48</v>
      </c>
      <c r="AA161" s="14">
        <v>300</v>
      </c>
      <c r="AB161" s="14"/>
      <c r="AC161" s="14"/>
      <c r="AD161" s="14"/>
      <c r="AE161" s="14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3" t="s">
        <v>48</v>
      </c>
      <c r="BA161" s="14">
        <v>299.39999999999998</v>
      </c>
      <c r="BB161" s="4">
        <f t="shared" si="2"/>
        <v>99.8</v>
      </c>
    </row>
    <row r="162" spans="1:55" ht="66.95" customHeight="1" x14ac:dyDescent="0.25">
      <c r="A162" s="5" t="s">
        <v>160</v>
      </c>
      <c r="B162" s="6" t="s">
        <v>18</v>
      </c>
      <c r="C162" s="6" t="s">
        <v>141</v>
      </c>
      <c r="D162" s="6" t="s">
        <v>104</v>
      </c>
      <c r="E162" s="6" t="s">
        <v>161</v>
      </c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7"/>
      <c r="W162" s="7"/>
      <c r="X162" s="7"/>
      <c r="Y162" s="7"/>
      <c r="Z162" s="5" t="s">
        <v>160</v>
      </c>
      <c r="AA162" s="8">
        <v>5944.3</v>
      </c>
      <c r="AB162" s="8"/>
      <c r="AC162" s="8">
        <v>1525.3</v>
      </c>
      <c r="AD162" s="8"/>
      <c r="AE162" s="8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5" t="s">
        <v>160</v>
      </c>
      <c r="BA162" s="8">
        <v>5632.8</v>
      </c>
      <c r="BB162" s="4">
        <f t="shared" si="2"/>
        <v>94.759685749373347</v>
      </c>
    </row>
    <row r="163" spans="1:55" ht="117" customHeight="1" x14ac:dyDescent="0.25">
      <c r="A163" s="13" t="s">
        <v>162</v>
      </c>
      <c r="B163" s="11" t="s">
        <v>18</v>
      </c>
      <c r="C163" s="11" t="s">
        <v>141</v>
      </c>
      <c r="D163" s="11" t="s">
        <v>104</v>
      </c>
      <c r="E163" s="11" t="s">
        <v>161</v>
      </c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 t="s">
        <v>43</v>
      </c>
      <c r="U163" s="11"/>
      <c r="V163" s="12"/>
      <c r="W163" s="12"/>
      <c r="X163" s="12"/>
      <c r="Y163" s="12"/>
      <c r="Z163" s="13" t="s">
        <v>162</v>
      </c>
      <c r="AA163" s="14">
        <v>5944.3</v>
      </c>
      <c r="AB163" s="14"/>
      <c r="AC163" s="14">
        <v>1525.3</v>
      </c>
      <c r="AD163" s="14"/>
      <c r="AE163" s="14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3" t="s">
        <v>162</v>
      </c>
      <c r="BA163" s="14">
        <v>5632.8</v>
      </c>
      <c r="BB163" s="28">
        <f t="shared" si="2"/>
        <v>94.759685749373347</v>
      </c>
    </row>
    <row r="164" spans="1:55" ht="66.95" customHeight="1" x14ac:dyDescent="0.25">
      <c r="A164" s="13" t="s">
        <v>44</v>
      </c>
      <c r="B164" s="11" t="s">
        <v>18</v>
      </c>
      <c r="C164" s="11" t="s">
        <v>141</v>
      </c>
      <c r="D164" s="11" t="s">
        <v>104</v>
      </c>
      <c r="E164" s="11" t="s">
        <v>161</v>
      </c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 t="s">
        <v>45</v>
      </c>
      <c r="U164" s="11"/>
      <c r="V164" s="12"/>
      <c r="W164" s="12"/>
      <c r="X164" s="12"/>
      <c r="Y164" s="12"/>
      <c r="Z164" s="13" t="s">
        <v>44</v>
      </c>
      <c r="AA164" s="14">
        <v>5944.3</v>
      </c>
      <c r="AB164" s="14"/>
      <c r="AC164" s="14">
        <v>1525.3</v>
      </c>
      <c r="AD164" s="14"/>
      <c r="AE164" s="14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3" t="s">
        <v>162</v>
      </c>
      <c r="BA164" s="14">
        <v>5632.8</v>
      </c>
      <c r="BB164" s="28">
        <f t="shared" si="2"/>
        <v>94.759685749373347</v>
      </c>
    </row>
    <row r="165" spans="1:55" ht="66.95" customHeight="1" x14ac:dyDescent="0.25">
      <c r="A165" s="13" t="s">
        <v>158</v>
      </c>
      <c r="B165" s="11" t="s">
        <v>18</v>
      </c>
      <c r="C165" s="11" t="s">
        <v>141</v>
      </c>
      <c r="D165" s="11" t="s">
        <v>104</v>
      </c>
      <c r="E165" s="11" t="s">
        <v>161</v>
      </c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 t="s">
        <v>159</v>
      </c>
      <c r="U165" s="11"/>
      <c r="V165" s="12"/>
      <c r="W165" s="12"/>
      <c r="X165" s="12"/>
      <c r="Y165" s="12"/>
      <c r="Z165" s="13" t="s">
        <v>158</v>
      </c>
      <c r="AA165" s="14">
        <v>5944.3</v>
      </c>
      <c r="AB165" s="14"/>
      <c r="AC165" s="14">
        <v>1525.3</v>
      </c>
      <c r="AD165" s="14"/>
      <c r="AE165" s="14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3" t="s">
        <v>162</v>
      </c>
      <c r="BA165" s="14">
        <v>5632.8</v>
      </c>
      <c r="BB165" s="28">
        <f t="shared" si="2"/>
        <v>94.759685749373347</v>
      </c>
    </row>
    <row r="166" spans="1:55" ht="16.7" customHeight="1" x14ac:dyDescent="0.25">
      <c r="A166" s="3" t="s">
        <v>163</v>
      </c>
      <c r="B166" s="16" t="s">
        <v>18</v>
      </c>
      <c r="C166" s="16" t="s">
        <v>141</v>
      </c>
      <c r="D166" s="16" t="s">
        <v>23</v>
      </c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7"/>
      <c r="W166" s="17"/>
      <c r="X166" s="17"/>
      <c r="Y166" s="17"/>
      <c r="Z166" s="3" t="s">
        <v>163</v>
      </c>
      <c r="AA166" s="1">
        <f>AA167+AA171+AA175+AA179+AA183</f>
        <v>6642.5</v>
      </c>
      <c r="AB166" s="1">
        <v>349.5</v>
      </c>
      <c r="AC166" s="1">
        <v>1150.5</v>
      </c>
      <c r="AD166" s="1">
        <v>713.9</v>
      </c>
      <c r="AE166" s="1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1">
        <v>405.9</v>
      </c>
      <c r="AQ166" s="1"/>
      <c r="AR166" s="1"/>
      <c r="AS166" s="1"/>
      <c r="AT166" s="1"/>
      <c r="AU166" s="1">
        <v>405.9</v>
      </c>
      <c r="AV166" s="1"/>
      <c r="AW166" s="1"/>
      <c r="AX166" s="1"/>
      <c r="AY166" s="1"/>
      <c r="AZ166" s="3" t="s">
        <v>163</v>
      </c>
      <c r="BA166" s="1">
        <f>BA167+BA171+BA175+BA179+BA183</f>
        <v>6594.8</v>
      </c>
      <c r="BB166" s="26">
        <f t="shared" si="2"/>
        <v>99.281896876176148</v>
      </c>
    </row>
    <row r="167" spans="1:55" ht="50.1" customHeight="1" x14ac:dyDescent="0.25">
      <c r="A167" s="5" t="s">
        <v>164</v>
      </c>
      <c r="B167" s="6" t="s">
        <v>18</v>
      </c>
      <c r="C167" s="6" t="s">
        <v>141</v>
      </c>
      <c r="D167" s="6" t="s">
        <v>23</v>
      </c>
      <c r="E167" s="6" t="s">
        <v>165</v>
      </c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7"/>
      <c r="W167" s="7"/>
      <c r="X167" s="7"/>
      <c r="Y167" s="7"/>
      <c r="Z167" s="5" t="s">
        <v>164</v>
      </c>
      <c r="AA167" s="8">
        <v>971.4</v>
      </c>
      <c r="AB167" s="8"/>
      <c r="AC167" s="8"/>
      <c r="AD167" s="8"/>
      <c r="AE167" s="8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8">
        <v>309.89999999999998</v>
      </c>
      <c r="AQ167" s="8"/>
      <c r="AR167" s="8"/>
      <c r="AS167" s="8"/>
      <c r="AT167" s="8"/>
      <c r="AU167" s="8">
        <v>309.89999999999998</v>
      </c>
      <c r="AV167" s="8"/>
      <c r="AW167" s="8"/>
      <c r="AX167" s="8"/>
      <c r="AY167" s="8"/>
      <c r="AZ167" s="5" t="s">
        <v>164</v>
      </c>
      <c r="BA167" s="8">
        <v>923.8</v>
      </c>
      <c r="BB167" s="4">
        <f t="shared" si="2"/>
        <v>95.099855878114056</v>
      </c>
    </row>
    <row r="168" spans="1:55" ht="100.35" customHeight="1" x14ac:dyDescent="0.25">
      <c r="A168" s="13" t="s">
        <v>166</v>
      </c>
      <c r="B168" s="11" t="s">
        <v>18</v>
      </c>
      <c r="C168" s="11" t="s">
        <v>141</v>
      </c>
      <c r="D168" s="11" t="s">
        <v>23</v>
      </c>
      <c r="E168" s="11" t="s">
        <v>165</v>
      </c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 t="s">
        <v>43</v>
      </c>
      <c r="U168" s="11"/>
      <c r="V168" s="12"/>
      <c r="W168" s="12"/>
      <c r="X168" s="12"/>
      <c r="Y168" s="12"/>
      <c r="Z168" s="13" t="s">
        <v>166</v>
      </c>
      <c r="AA168" s="14">
        <v>971.4</v>
      </c>
      <c r="AB168" s="14"/>
      <c r="AC168" s="14"/>
      <c r="AD168" s="14"/>
      <c r="AE168" s="14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4">
        <v>309.89999999999998</v>
      </c>
      <c r="AQ168" s="14"/>
      <c r="AR168" s="14"/>
      <c r="AS168" s="14"/>
      <c r="AT168" s="14"/>
      <c r="AU168" s="14">
        <v>309.89999999999998</v>
      </c>
      <c r="AV168" s="14"/>
      <c r="AW168" s="14"/>
      <c r="AX168" s="14"/>
      <c r="AY168" s="14"/>
      <c r="AZ168" s="13" t="s">
        <v>166</v>
      </c>
      <c r="BA168" s="14">
        <v>923.8</v>
      </c>
      <c r="BB168" s="28">
        <f t="shared" si="2"/>
        <v>95.099855878114056</v>
      </c>
    </row>
    <row r="169" spans="1:55" ht="66.95" customHeight="1" x14ac:dyDescent="0.25">
      <c r="A169" s="13" t="s">
        <v>44</v>
      </c>
      <c r="B169" s="11" t="s">
        <v>18</v>
      </c>
      <c r="C169" s="11" t="s">
        <v>141</v>
      </c>
      <c r="D169" s="11" t="s">
        <v>23</v>
      </c>
      <c r="E169" s="11" t="s">
        <v>165</v>
      </c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 t="s">
        <v>45</v>
      </c>
      <c r="U169" s="11"/>
      <c r="V169" s="12"/>
      <c r="W169" s="12"/>
      <c r="X169" s="12"/>
      <c r="Y169" s="12"/>
      <c r="Z169" s="13" t="s">
        <v>44</v>
      </c>
      <c r="AA169" s="14">
        <v>971.4</v>
      </c>
      <c r="AB169" s="14"/>
      <c r="AC169" s="14"/>
      <c r="AD169" s="14"/>
      <c r="AE169" s="14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4">
        <v>309.89999999999998</v>
      </c>
      <c r="AQ169" s="14"/>
      <c r="AR169" s="14"/>
      <c r="AS169" s="14"/>
      <c r="AT169" s="14"/>
      <c r="AU169" s="14">
        <v>309.89999999999998</v>
      </c>
      <c r="AV169" s="14"/>
      <c r="AW169" s="14"/>
      <c r="AX169" s="14"/>
      <c r="AY169" s="14"/>
      <c r="AZ169" s="13" t="s">
        <v>166</v>
      </c>
      <c r="BA169" s="14">
        <v>923.8</v>
      </c>
      <c r="BB169" s="28">
        <f t="shared" si="2"/>
        <v>95.099855878114056</v>
      </c>
    </row>
    <row r="170" spans="1:55" ht="33.4" customHeight="1" x14ac:dyDescent="0.25">
      <c r="A170" s="13" t="s">
        <v>48</v>
      </c>
      <c r="B170" s="11" t="s">
        <v>18</v>
      </c>
      <c r="C170" s="11" t="s">
        <v>141</v>
      </c>
      <c r="D170" s="11" t="s">
        <v>23</v>
      </c>
      <c r="E170" s="11" t="s">
        <v>165</v>
      </c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 t="s">
        <v>49</v>
      </c>
      <c r="U170" s="11"/>
      <c r="V170" s="12"/>
      <c r="W170" s="12"/>
      <c r="X170" s="12"/>
      <c r="Y170" s="12"/>
      <c r="Z170" s="13" t="s">
        <v>48</v>
      </c>
      <c r="AA170" s="14">
        <v>971.4</v>
      </c>
      <c r="AB170" s="14"/>
      <c r="AC170" s="14"/>
      <c r="AD170" s="14"/>
      <c r="AE170" s="14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4">
        <v>309.89999999999998</v>
      </c>
      <c r="AQ170" s="14"/>
      <c r="AR170" s="14"/>
      <c r="AS170" s="14"/>
      <c r="AT170" s="14"/>
      <c r="AU170" s="14">
        <v>309.89999999999998</v>
      </c>
      <c r="AV170" s="14"/>
      <c r="AW170" s="14"/>
      <c r="AX170" s="14"/>
      <c r="AY170" s="14"/>
      <c r="AZ170" s="13" t="s">
        <v>166</v>
      </c>
      <c r="BA170" s="14">
        <v>923.8</v>
      </c>
      <c r="BB170" s="28">
        <f t="shared" si="2"/>
        <v>95.099855878114056</v>
      </c>
    </row>
    <row r="171" spans="1:55" ht="100.35" customHeight="1" x14ac:dyDescent="0.25">
      <c r="A171" s="5" t="s">
        <v>167</v>
      </c>
      <c r="B171" s="6" t="s">
        <v>18</v>
      </c>
      <c r="C171" s="6" t="s">
        <v>141</v>
      </c>
      <c r="D171" s="6" t="s">
        <v>23</v>
      </c>
      <c r="E171" s="6" t="s">
        <v>168</v>
      </c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7"/>
      <c r="W171" s="7"/>
      <c r="X171" s="7"/>
      <c r="Y171" s="7"/>
      <c r="Z171" s="5" t="s">
        <v>167</v>
      </c>
      <c r="AA171" s="8">
        <v>15</v>
      </c>
      <c r="AB171" s="8"/>
      <c r="AC171" s="8"/>
      <c r="AD171" s="8">
        <v>120</v>
      </c>
      <c r="AE171" s="8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5" t="s">
        <v>167</v>
      </c>
      <c r="BA171" s="8">
        <v>14.9</v>
      </c>
      <c r="BB171" s="4">
        <f t="shared" si="2"/>
        <v>99.333333333333343</v>
      </c>
    </row>
    <row r="172" spans="1:55" ht="150.4" customHeight="1" x14ac:dyDescent="0.25">
      <c r="A172" s="13" t="s">
        <v>169</v>
      </c>
      <c r="B172" s="11" t="s">
        <v>18</v>
      </c>
      <c r="C172" s="11" t="s">
        <v>141</v>
      </c>
      <c r="D172" s="11" t="s">
        <v>23</v>
      </c>
      <c r="E172" s="11" t="s">
        <v>168</v>
      </c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 t="s">
        <v>43</v>
      </c>
      <c r="U172" s="11"/>
      <c r="V172" s="12"/>
      <c r="W172" s="12"/>
      <c r="X172" s="12"/>
      <c r="Y172" s="12"/>
      <c r="Z172" s="13" t="s">
        <v>169</v>
      </c>
      <c r="AA172" s="14">
        <v>15</v>
      </c>
      <c r="AB172" s="14">
        <v>14.9</v>
      </c>
      <c r="AC172" s="14">
        <v>14.9</v>
      </c>
      <c r="AD172" s="14">
        <v>14.9</v>
      </c>
      <c r="AE172" s="14">
        <v>14.9</v>
      </c>
      <c r="AF172" s="14">
        <v>14.9</v>
      </c>
      <c r="AG172" s="14">
        <v>14.9</v>
      </c>
      <c r="AH172" s="14">
        <v>14.9</v>
      </c>
      <c r="AI172" s="14">
        <v>14.9</v>
      </c>
      <c r="AJ172" s="14">
        <v>14.9</v>
      </c>
      <c r="AK172" s="14">
        <v>14.9</v>
      </c>
      <c r="AL172" s="14">
        <v>14.9</v>
      </c>
      <c r="AM172" s="14">
        <v>14.9</v>
      </c>
      <c r="AN172" s="14">
        <v>14.9</v>
      </c>
      <c r="AO172" s="14">
        <v>14.9</v>
      </c>
      <c r="AP172" s="14">
        <v>14.9</v>
      </c>
      <c r="AQ172" s="14">
        <v>14.9</v>
      </c>
      <c r="AR172" s="14">
        <v>14.9</v>
      </c>
      <c r="AS172" s="14">
        <v>14.9</v>
      </c>
      <c r="AT172" s="14">
        <v>14.9</v>
      </c>
      <c r="AU172" s="14">
        <v>14.9</v>
      </c>
      <c r="AV172" s="14">
        <v>14.9</v>
      </c>
      <c r="AW172" s="14">
        <v>14.9</v>
      </c>
      <c r="AX172" s="14">
        <v>14.9</v>
      </c>
      <c r="AY172" s="14">
        <v>14.9</v>
      </c>
      <c r="AZ172" s="14">
        <v>14.9</v>
      </c>
      <c r="BA172" s="14">
        <v>14.9</v>
      </c>
      <c r="BB172" s="28">
        <f t="shared" si="2"/>
        <v>99.333333333333343</v>
      </c>
      <c r="BC172" s="29"/>
    </row>
    <row r="173" spans="1:55" ht="66.95" customHeight="1" x14ac:dyDescent="0.25">
      <c r="A173" s="13" t="s">
        <v>44</v>
      </c>
      <c r="B173" s="11" t="s">
        <v>18</v>
      </c>
      <c r="C173" s="11" t="s">
        <v>141</v>
      </c>
      <c r="D173" s="11" t="s">
        <v>23</v>
      </c>
      <c r="E173" s="11" t="s">
        <v>168</v>
      </c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 t="s">
        <v>45</v>
      </c>
      <c r="U173" s="11"/>
      <c r="V173" s="12"/>
      <c r="W173" s="12"/>
      <c r="X173" s="12"/>
      <c r="Y173" s="12"/>
      <c r="Z173" s="13" t="s">
        <v>44</v>
      </c>
      <c r="AA173" s="14">
        <v>15</v>
      </c>
      <c r="AB173" s="14">
        <v>14.9</v>
      </c>
      <c r="AC173" s="14">
        <v>14.9</v>
      </c>
      <c r="AD173" s="14">
        <v>14.9</v>
      </c>
      <c r="AE173" s="14">
        <v>14.9</v>
      </c>
      <c r="AF173" s="14">
        <v>14.9</v>
      </c>
      <c r="AG173" s="14">
        <v>14.9</v>
      </c>
      <c r="AH173" s="14">
        <v>14.9</v>
      </c>
      <c r="AI173" s="14">
        <v>14.9</v>
      </c>
      <c r="AJ173" s="14">
        <v>14.9</v>
      </c>
      <c r="AK173" s="14">
        <v>14.9</v>
      </c>
      <c r="AL173" s="14">
        <v>14.9</v>
      </c>
      <c r="AM173" s="14">
        <v>14.9</v>
      </c>
      <c r="AN173" s="14">
        <v>14.9</v>
      </c>
      <c r="AO173" s="14">
        <v>14.9</v>
      </c>
      <c r="AP173" s="14">
        <v>14.9</v>
      </c>
      <c r="AQ173" s="14">
        <v>14.9</v>
      </c>
      <c r="AR173" s="14">
        <v>14.9</v>
      </c>
      <c r="AS173" s="14">
        <v>14.9</v>
      </c>
      <c r="AT173" s="14">
        <v>14.9</v>
      </c>
      <c r="AU173" s="14">
        <v>14.9</v>
      </c>
      <c r="AV173" s="14">
        <v>14.9</v>
      </c>
      <c r="AW173" s="14">
        <v>14.9</v>
      </c>
      <c r="AX173" s="14">
        <v>14.9</v>
      </c>
      <c r="AY173" s="14">
        <v>14.9</v>
      </c>
      <c r="AZ173" s="14">
        <v>14.9</v>
      </c>
      <c r="BA173" s="14">
        <v>14.9</v>
      </c>
      <c r="BB173" s="28">
        <f t="shared" si="2"/>
        <v>99.333333333333343</v>
      </c>
      <c r="BC173" s="29"/>
    </row>
    <row r="174" spans="1:55" ht="33.4" customHeight="1" x14ac:dyDescent="0.25">
      <c r="A174" s="13" t="s">
        <v>48</v>
      </c>
      <c r="B174" s="11" t="s">
        <v>18</v>
      </c>
      <c r="C174" s="11" t="s">
        <v>141</v>
      </c>
      <c r="D174" s="11" t="s">
        <v>23</v>
      </c>
      <c r="E174" s="11" t="s">
        <v>168</v>
      </c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 t="s">
        <v>49</v>
      </c>
      <c r="U174" s="11"/>
      <c r="V174" s="12"/>
      <c r="W174" s="12"/>
      <c r="X174" s="12"/>
      <c r="Y174" s="12"/>
      <c r="Z174" s="13" t="s">
        <v>48</v>
      </c>
      <c r="AA174" s="14">
        <v>15</v>
      </c>
      <c r="AB174" s="14">
        <v>14.9</v>
      </c>
      <c r="AC174" s="14">
        <v>14.9</v>
      </c>
      <c r="AD174" s="14">
        <v>14.9</v>
      </c>
      <c r="AE174" s="14">
        <v>14.9</v>
      </c>
      <c r="AF174" s="14">
        <v>14.9</v>
      </c>
      <c r="AG174" s="14">
        <v>14.9</v>
      </c>
      <c r="AH174" s="14">
        <v>14.9</v>
      </c>
      <c r="AI174" s="14">
        <v>14.9</v>
      </c>
      <c r="AJ174" s="14">
        <v>14.9</v>
      </c>
      <c r="AK174" s="14">
        <v>14.9</v>
      </c>
      <c r="AL174" s="14">
        <v>14.9</v>
      </c>
      <c r="AM174" s="14">
        <v>14.9</v>
      </c>
      <c r="AN174" s="14">
        <v>14.9</v>
      </c>
      <c r="AO174" s="14">
        <v>14.9</v>
      </c>
      <c r="AP174" s="14">
        <v>14.9</v>
      </c>
      <c r="AQ174" s="14">
        <v>14.9</v>
      </c>
      <c r="AR174" s="14">
        <v>14.9</v>
      </c>
      <c r="AS174" s="14">
        <v>14.9</v>
      </c>
      <c r="AT174" s="14">
        <v>14.9</v>
      </c>
      <c r="AU174" s="14">
        <v>14.9</v>
      </c>
      <c r="AV174" s="14">
        <v>14.9</v>
      </c>
      <c r="AW174" s="14">
        <v>14.9</v>
      </c>
      <c r="AX174" s="14">
        <v>14.9</v>
      </c>
      <c r="AY174" s="14">
        <v>14.9</v>
      </c>
      <c r="AZ174" s="14">
        <v>14.9</v>
      </c>
      <c r="BA174" s="14">
        <v>14.9</v>
      </c>
      <c r="BB174" s="28">
        <f t="shared" si="2"/>
        <v>99.333333333333343</v>
      </c>
      <c r="BC174" s="29"/>
    </row>
    <row r="175" spans="1:55" ht="50.1" customHeight="1" x14ac:dyDescent="0.25">
      <c r="A175" s="5" t="s">
        <v>170</v>
      </c>
      <c r="B175" s="6" t="s">
        <v>18</v>
      </c>
      <c r="C175" s="6" t="s">
        <v>141</v>
      </c>
      <c r="D175" s="6" t="s">
        <v>23</v>
      </c>
      <c r="E175" s="6" t="s">
        <v>171</v>
      </c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7"/>
      <c r="W175" s="7"/>
      <c r="X175" s="7"/>
      <c r="Y175" s="7"/>
      <c r="Z175" s="5" t="s">
        <v>170</v>
      </c>
      <c r="AA175" s="8">
        <v>429</v>
      </c>
      <c r="AB175" s="8"/>
      <c r="AC175" s="8"/>
      <c r="AD175" s="8"/>
      <c r="AE175" s="8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8">
        <v>56</v>
      </c>
      <c r="AQ175" s="8"/>
      <c r="AR175" s="8"/>
      <c r="AS175" s="8"/>
      <c r="AT175" s="8"/>
      <c r="AU175" s="8">
        <v>56</v>
      </c>
      <c r="AV175" s="8"/>
      <c r="AW175" s="8"/>
      <c r="AX175" s="8"/>
      <c r="AY175" s="8"/>
      <c r="AZ175" s="5" t="s">
        <v>170</v>
      </c>
      <c r="BA175" s="8">
        <v>429</v>
      </c>
      <c r="BB175" s="4">
        <f t="shared" si="2"/>
        <v>100</v>
      </c>
    </row>
    <row r="176" spans="1:55" ht="100.35" customHeight="1" x14ac:dyDescent="0.25">
      <c r="A176" s="13" t="s">
        <v>172</v>
      </c>
      <c r="B176" s="11" t="s">
        <v>18</v>
      </c>
      <c r="C176" s="11" t="s">
        <v>141</v>
      </c>
      <c r="D176" s="11" t="s">
        <v>23</v>
      </c>
      <c r="E176" s="11" t="s">
        <v>171</v>
      </c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 t="s">
        <v>43</v>
      </c>
      <c r="U176" s="11"/>
      <c r="V176" s="12"/>
      <c r="W176" s="12"/>
      <c r="X176" s="12"/>
      <c r="Y176" s="12"/>
      <c r="Z176" s="13" t="s">
        <v>172</v>
      </c>
      <c r="AA176" s="14">
        <v>429</v>
      </c>
      <c r="AB176" s="14"/>
      <c r="AC176" s="14"/>
      <c r="AD176" s="14"/>
      <c r="AE176" s="14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4">
        <v>56</v>
      </c>
      <c r="AQ176" s="14"/>
      <c r="AR176" s="14"/>
      <c r="AS176" s="14"/>
      <c r="AT176" s="14"/>
      <c r="AU176" s="14">
        <v>56</v>
      </c>
      <c r="AV176" s="14"/>
      <c r="AW176" s="14"/>
      <c r="AX176" s="14"/>
      <c r="AY176" s="14"/>
      <c r="AZ176" s="13" t="s">
        <v>172</v>
      </c>
      <c r="BA176" s="14">
        <v>429</v>
      </c>
      <c r="BB176" s="28">
        <f t="shared" si="2"/>
        <v>100</v>
      </c>
    </row>
    <row r="177" spans="1:54" ht="66.95" customHeight="1" x14ac:dyDescent="0.25">
      <c r="A177" s="13" t="s">
        <v>44</v>
      </c>
      <c r="B177" s="11" t="s">
        <v>18</v>
      </c>
      <c r="C177" s="11" t="s">
        <v>141</v>
      </c>
      <c r="D177" s="11" t="s">
        <v>23</v>
      </c>
      <c r="E177" s="11" t="s">
        <v>171</v>
      </c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 t="s">
        <v>45</v>
      </c>
      <c r="U177" s="11"/>
      <c r="V177" s="12"/>
      <c r="W177" s="12"/>
      <c r="X177" s="12"/>
      <c r="Y177" s="12"/>
      <c r="Z177" s="13" t="s">
        <v>44</v>
      </c>
      <c r="AA177" s="14">
        <v>429</v>
      </c>
      <c r="AB177" s="14"/>
      <c r="AC177" s="14"/>
      <c r="AD177" s="14"/>
      <c r="AE177" s="14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4">
        <v>56</v>
      </c>
      <c r="AQ177" s="14"/>
      <c r="AR177" s="14"/>
      <c r="AS177" s="14"/>
      <c r="AT177" s="14"/>
      <c r="AU177" s="14">
        <v>56</v>
      </c>
      <c r="AV177" s="14"/>
      <c r="AW177" s="14"/>
      <c r="AX177" s="14"/>
      <c r="AY177" s="14"/>
      <c r="AZ177" s="13" t="s">
        <v>44</v>
      </c>
      <c r="BA177" s="14">
        <v>429</v>
      </c>
      <c r="BB177" s="28">
        <f t="shared" si="2"/>
        <v>100</v>
      </c>
    </row>
    <row r="178" spans="1:54" ht="33.4" customHeight="1" x14ac:dyDescent="0.25">
      <c r="A178" s="13" t="s">
        <v>48</v>
      </c>
      <c r="B178" s="11" t="s">
        <v>18</v>
      </c>
      <c r="C178" s="11" t="s">
        <v>141</v>
      </c>
      <c r="D178" s="11" t="s">
        <v>23</v>
      </c>
      <c r="E178" s="11" t="s">
        <v>171</v>
      </c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 t="s">
        <v>49</v>
      </c>
      <c r="U178" s="11"/>
      <c r="V178" s="12"/>
      <c r="W178" s="12"/>
      <c r="X178" s="12"/>
      <c r="Y178" s="12"/>
      <c r="Z178" s="13" t="s">
        <v>48</v>
      </c>
      <c r="AA178" s="14">
        <v>429</v>
      </c>
      <c r="AB178" s="14"/>
      <c r="AC178" s="14"/>
      <c r="AD178" s="14"/>
      <c r="AE178" s="14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4">
        <v>56</v>
      </c>
      <c r="AQ178" s="14"/>
      <c r="AR178" s="14"/>
      <c r="AS178" s="14"/>
      <c r="AT178" s="14"/>
      <c r="AU178" s="14">
        <v>56</v>
      </c>
      <c r="AV178" s="14"/>
      <c r="AW178" s="14"/>
      <c r="AX178" s="14"/>
      <c r="AY178" s="14"/>
      <c r="AZ178" s="13" t="s">
        <v>48</v>
      </c>
      <c r="BA178" s="14">
        <v>429</v>
      </c>
      <c r="BB178" s="28">
        <f t="shared" si="2"/>
        <v>100</v>
      </c>
    </row>
    <row r="179" spans="1:54" ht="33.4" customHeight="1" x14ac:dyDescent="0.25">
      <c r="A179" s="5" t="s">
        <v>173</v>
      </c>
      <c r="B179" s="6" t="s">
        <v>18</v>
      </c>
      <c r="C179" s="6" t="s">
        <v>141</v>
      </c>
      <c r="D179" s="6" t="s">
        <v>23</v>
      </c>
      <c r="E179" s="6" t="s">
        <v>174</v>
      </c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7"/>
      <c r="W179" s="7"/>
      <c r="X179" s="7"/>
      <c r="Y179" s="7"/>
      <c r="Z179" s="5" t="s">
        <v>173</v>
      </c>
      <c r="AA179" s="8">
        <v>40</v>
      </c>
      <c r="AB179" s="8"/>
      <c r="AC179" s="8"/>
      <c r="AD179" s="8"/>
      <c r="AE179" s="8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8">
        <v>40</v>
      </c>
      <c r="AQ179" s="8"/>
      <c r="AR179" s="8"/>
      <c r="AS179" s="8"/>
      <c r="AT179" s="8"/>
      <c r="AU179" s="8">
        <v>40</v>
      </c>
      <c r="AV179" s="8"/>
      <c r="AW179" s="8"/>
      <c r="AX179" s="8"/>
      <c r="AY179" s="8"/>
      <c r="AZ179" s="5" t="s">
        <v>173</v>
      </c>
      <c r="BA179" s="8">
        <v>40</v>
      </c>
      <c r="BB179" s="4">
        <f t="shared" si="2"/>
        <v>100</v>
      </c>
    </row>
    <row r="180" spans="1:54" ht="83.65" customHeight="1" x14ac:dyDescent="0.25">
      <c r="A180" s="13" t="s">
        <v>175</v>
      </c>
      <c r="B180" s="11" t="s">
        <v>18</v>
      </c>
      <c r="C180" s="11" t="s">
        <v>141</v>
      </c>
      <c r="D180" s="11" t="s">
        <v>23</v>
      </c>
      <c r="E180" s="11" t="s">
        <v>174</v>
      </c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 t="s">
        <v>43</v>
      </c>
      <c r="U180" s="11"/>
      <c r="V180" s="12"/>
      <c r="W180" s="12"/>
      <c r="X180" s="12"/>
      <c r="Y180" s="12"/>
      <c r="Z180" s="13" t="s">
        <v>175</v>
      </c>
      <c r="AA180" s="14">
        <v>40</v>
      </c>
      <c r="AB180" s="14"/>
      <c r="AC180" s="14"/>
      <c r="AD180" s="14"/>
      <c r="AE180" s="14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4">
        <v>40</v>
      </c>
      <c r="AQ180" s="14"/>
      <c r="AR180" s="14"/>
      <c r="AS180" s="14"/>
      <c r="AT180" s="14"/>
      <c r="AU180" s="14">
        <v>40</v>
      </c>
      <c r="AV180" s="14"/>
      <c r="AW180" s="14"/>
      <c r="AX180" s="14"/>
      <c r="AY180" s="14"/>
      <c r="AZ180" s="13" t="s">
        <v>175</v>
      </c>
      <c r="BA180" s="14">
        <v>40</v>
      </c>
      <c r="BB180" s="28">
        <f t="shared" si="2"/>
        <v>100</v>
      </c>
    </row>
    <row r="181" spans="1:54" ht="66.95" customHeight="1" x14ac:dyDescent="0.25">
      <c r="A181" s="13" t="s">
        <v>44</v>
      </c>
      <c r="B181" s="11" t="s">
        <v>18</v>
      </c>
      <c r="C181" s="11" t="s">
        <v>141</v>
      </c>
      <c r="D181" s="11" t="s">
        <v>23</v>
      </c>
      <c r="E181" s="11" t="s">
        <v>174</v>
      </c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 t="s">
        <v>45</v>
      </c>
      <c r="U181" s="11"/>
      <c r="V181" s="12"/>
      <c r="W181" s="12"/>
      <c r="X181" s="12"/>
      <c r="Y181" s="12"/>
      <c r="Z181" s="13" t="s">
        <v>44</v>
      </c>
      <c r="AA181" s="14">
        <v>40</v>
      </c>
      <c r="AB181" s="14"/>
      <c r="AC181" s="14"/>
      <c r="AD181" s="14"/>
      <c r="AE181" s="14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4">
        <v>40</v>
      </c>
      <c r="AQ181" s="14"/>
      <c r="AR181" s="14"/>
      <c r="AS181" s="14"/>
      <c r="AT181" s="14"/>
      <c r="AU181" s="14">
        <v>40</v>
      </c>
      <c r="AV181" s="14"/>
      <c r="AW181" s="14"/>
      <c r="AX181" s="14"/>
      <c r="AY181" s="14"/>
      <c r="AZ181" s="13" t="s">
        <v>44</v>
      </c>
      <c r="BA181" s="14">
        <v>40</v>
      </c>
      <c r="BB181" s="28">
        <f t="shared" si="2"/>
        <v>100</v>
      </c>
    </row>
    <row r="182" spans="1:54" ht="33.4" customHeight="1" x14ac:dyDescent="0.25">
      <c r="A182" s="13" t="s">
        <v>48</v>
      </c>
      <c r="B182" s="11" t="s">
        <v>18</v>
      </c>
      <c r="C182" s="11" t="s">
        <v>141</v>
      </c>
      <c r="D182" s="11" t="s">
        <v>23</v>
      </c>
      <c r="E182" s="11" t="s">
        <v>174</v>
      </c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 t="s">
        <v>49</v>
      </c>
      <c r="U182" s="11"/>
      <c r="V182" s="12"/>
      <c r="W182" s="12"/>
      <c r="X182" s="12"/>
      <c r="Y182" s="12"/>
      <c r="Z182" s="13" t="s">
        <v>48</v>
      </c>
      <c r="AA182" s="14">
        <v>40</v>
      </c>
      <c r="AB182" s="14"/>
      <c r="AC182" s="14"/>
      <c r="AD182" s="14"/>
      <c r="AE182" s="14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4">
        <v>40</v>
      </c>
      <c r="AQ182" s="14"/>
      <c r="AR182" s="14"/>
      <c r="AS182" s="14"/>
      <c r="AT182" s="14"/>
      <c r="AU182" s="14">
        <v>40</v>
      </c>
      <c r="AV182" s="14"/>
      <c r="AW182" s="14"/>
      <c r="AX182" s="14"/>
      <c r="AY182" s="14"/>
      <c r="AZ182" s="13" t="s">
        <v>48</v>
      </c>
      <c r="BA182" s="14">
        <v>40</v>
      </c>
      <c r="BB182" s="28">
        <f t="shared" si="2"/>
        <v>100</v>
      </c>
    </row>
    <row r="183" spans="1:54" ht="50.1" customHeight="1" x14ac:dyDescent="0.25">
      <c r="A183" s="5" t="s">
        <v>176</v>
      </c>
      <c r="B183" s="6" t="s">
        <v>18</v>
      </c>
      <c r="C183" s="6" t="s">
        <v>141</v>
      </c>
      <c r="D183" s="6" t="s">
        <v>23</v>
      </c>
      <c r="E183" s="6" t="s">
        <v>232</v>
      </c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7"/>
      <c r="W183" s="7"/>
      <c r="X183" s="7"/>
      <c r="Y183" s="7"/>
      <c r="Z183" s="5" t="s">
        <v>176</v>
      </c>
      <c r="AA183" s="8">
        <v>5187.1000000000004</v>
      </c>
      <c r="AB183" s="8">
        <v>349.5</v>
      </c>
      <c r="AC183" s="8">
        <v>1150.5</v>
      </c>
      <c r="AD183" s="8">
        <v>593.9</v>
      </c>
      <c r="AE183" s="8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5" t="s">
        <v>48</v>
      </c>
      <c r="BA183" s="8">
        <v>5187.1000000000004</v>
      </c>
      <c r="BB183" s="4">
        <f t="shared" si="2"/>
        <v>100</v>
      </c>
    </row>
    <row r="184" spans="1:54" ht="100.35" customHeight="1" x14ac:dyDescent="0.25">
      <c r="A184" s="13" t="s">
        <v>177</v>
      </c>
      <c r="B184" s="11" t="s">
        <v>18</v>
      </c>
      <c r="C184" s="11" t="s">
        <v>141</v>
      </c>
      <c r="D184" s="11" t="s">
        <v>23</v>
      </c>
      <c r="E184" s="11" t="s">
        <v>232</v>
      </c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 t="s">
        <v>43</v>
      </c>
      <c r="U184" s="11"/>
      <c r="V184" s="12"/>
      <c r="W184" s="12"/>
      <c r="X184" s="12"/>
      <c r="Y184" s="12"/>
      <c r="Z184" s="13" t="s">
        <v>177</v>
      </c>
      <c r="AA184" s="14">
        <v>5187.1000000000004</v>
      </c>
      <c r="AB184" s="14">
        <v>349.5</v>
      </c>
      <c r="AC184" s="14">
        <v>1150.5</v>
      </c>
      <c r="AD184" s="14">
        <v>593.9</v>
      </c>
      <c r="AE184" s="14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3" t="s">
        <v>48</v>
      </c>
      <c r="BA184" s="14">
        <v>5187.1000000000004</v>
      </c>
      <c r="BB184" s="28">
        <f t="shared" si="2"/>
        <v>100</v>
      </c>
    </row>
    <row r="185" spans="1:54" ht="66.95" customHeight="1" x14ac:dyDescent="0.25">
      <c r="A185" s="13" t="s">
        <v>44</v>
      </c>
      <c r="B185" s="11" t="s">
        <v>18</v>
      </c>
      <c r="C185" s="11" t="s">
        <v>141</v>
      </c>
      <c r="D185" s="11" t="s">
        <v>23</v>
      </c>
      <c r="E185" s="11" t="s">
        <v>232</v>
      </c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 t="s">
        <v>45</v>
      </c>
      <c r="U185" s="11"/>
      <c r="V185" s="12"/>
      <c r="W185" s="12"/>
      <c r="X185" s="12"/>
      <c r="Y185" s="12"/>
      <c r="Z185" s="13" t="s">
        <v>44</v>
      </c>
      <c r="AA185" s="14">
        <v>5187.1000000000004</v>
      </c>
      <c r="AB185" s="14">
        <v>349.5</v>
      </c>
      <c r="AC185" s="14">
        <v>1150.5</v>
      </c>
      <c r="AD185" s="14">
        <v>593.9</v>
      </c>
      <c r="AE185" s="14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3" t="s">
        <v>48</v>
      </c>
      <c r="BA185" s="14">
        <v>5187.1000000000004</v>
      </c>
      <c r="BB185" s="28">
        <f t="shared" si="2"/>
        <v>100</v>
      </c>
    </row>
    <row r="186" spans="1:54" ht="33.4" customHeight="1" x14ac:dyDescent="0.25">
      <c r="A186" s="13" t="s">
        <v>48</v>
      </c>
      <c r="B186" s="11" t="s">
        <v>18</v>
      </c>
      <c r="C186" s="11" t="s">
        <v>141</v>
      </c>
      <c r="D186" s="11" t="s">
        <v>23</v>
      </c>
      <c r="E186" s="11" t="s">
        <v>232</v>
      </c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 t="s">
        <v>49</v>
      </c>
      <c r="U186" s="11"/>
      <c r="V186" s="12"/>
      <c r="W186" s="12"/>
      <c r="X186" s="12"/>
      <c r="Y186" s="12"/>
      <c r="Z186" s="13" t="s">
        <v>48</v>
      </c>
      <c r="AA186" s="14">
        <v>5187.1000000000004</v>
      </c>
      <c r="AB186" s="14">
        <v>349.5</v>
      </c>
      <c r="AC186" s="14">
        <v>1150.5</v>
      </c>
      <c r="AD186" s="14">
        <v>593.9</v>
      </c>
      <c r="AE186" s="14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3" t="s">
        <v>48</v>
      </c>
      <c r="BA186" s="14">
        <v>5187.1000000000004</v>
      </c>
      <c r="BB186" s="28">
        <f t="shared" si="2"/>
        <v>100</v>
      </c>
    </row>
    <row r="187" spans="1:54" ht="16.7" customHeight="1" x14ac:dyDescent="0.25">
      <c r="A187" s="3" t="s">
        <v>178</v>
      </c>
      <c r="B187" s="16" t="s">
        <v>18</v>
      </c>
      <c r="C187" s="16" t="s">
        <v>179</v>
      </c>
      <c r="D187" s="16" t="s">
        <v>21</v>
      </c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7"/>
      <c r="W187" s="17"/>
      <c r="X187" s="17"/>
      <c r="Y187" s="17"/>
      <c r="Z187" s="3" t="s">
        <v>178</v>
      </c>
      <c r="AA187" s="1">
        <v>16614.8</v>
      </c>
      <c r="AB187" s="1"/>
      <c r="AC187" s="1">
        <v>974.3</v>
      </c>
      <c r="AD187" s="1">
        <v>2134.5</v>
      </c>
      <c r="AE187" s="1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1">
        <v>6125.5</v>
      </c>
      <c r="AQ187" s="1"/>
      <c r="AR187" s="1"/>
      <c r="AS187" s="1">
        <v>2087.8000000000002</v>
      </c>
      <c r="AT187" s="1">
        <v>32</v>
      </c>
      <c r="AU187" s="1">
        <v>5935.6</v>
      </c>
      <c r="AV187" s="1"/>
      <c r="AW187" s="1"/>
      <c r="AX187" s="1">
        <v>2047.9</v>
      </c>
      <c r="AY187" s="1">
        <v>32</v>
      </c>
      <c r="AZ187" s="3" t="s">
        <v>178</v>
      </c>
      <c r="BA187" s="1">
        <v>15528.5</v>
      </c>
      <c r="BB187" s="26">
        <f t="shared" si="2"/>
        <v>93.461853287430486</v>
      </c>
    </row>
    <row r="188" spans="1:54" ht="16.7" customHeight="1" x14ac:dyDescent="0.25">
      <c r="A188" s="3" t="s">
        <v>180</v>
      </c>
      <c r="B188" s="16" t="s">
        <v>18</v>
      </c>
      <c r="C188" s="16" t="s">
        <v>179</v>
      </c>
      <c r="D188" s="16" t="s">
        <v>20</v>
      </c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7"/>
      <c r="W188" s="17"/>
      <c r="X188" s="17"/>
      <c r="Y188" s="17"/>
      <c r="Z188" s="3" t="s">
        <v>180</v>
      </c>
      <c r="AA188" s="1">
        <v>16614.8</v>
      </c>
      <c r="AB188" s="1"/>
      <c r="AC188" s="1">
        <v>974.3</v>
      </c>
      <c r="AD188" s="1">
        <v>2134.5</v>
      </c>
      <c r="AE188" s="1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1">
        <v>6125.5</v>
      </c>
      <c r="AQ188" s="1"/>
      <c r="AR188" s="1"/>
      <c r="AS188" s="1">
        <v>2087.8000000000002</v>
      </c>
      <c r="AT188" s="1">
        <v>32</v>
      </c>
      <c r="AU188" s="1">
        <v>5935.6</v>
      </c>
      <c r="AV188" s="1"/>
      <c r="AW188" s="1"/>
      <c r="AX188" s="1">
        <v>2047.9</v>
      </c>
      <c r="AY188" s="1">
        <v>32</v>
      </c>
      <c r="AZ188" s="3" t="s">
        <v>180</v>
      </c>
      <c r="BA188" s="1">
        <v>15528.5</v>
      </c>
      <c r="BB188" s="26">
        <f t="shared" si="2"/>
        <v>93.461853287430486</v>
      </c>
    </row>
    <row r="189" spans="1:54" ht="42" customHeight="1" x14ac:dyDescent="0.25">
      <c r="A189" s="5" t="s">
        <v>181</v>
      </c>
      <c r="B189" s="6" t="s">
        <v>18</v>
      </c>
      <c r="C189" s="6" t="s">
        <v>179</v>
      </c>
      <c r="D189" s="6" t="s">
        <v>20</v>
      </c>
      <c r="E189" s="6" t="s">
        <v>182</v>
      </c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7"/>
      <c r="W189" s="7"/>
      <c r="X189" s="7"/>
      <c r="Y189" s="7"/>
      <c r="Z189" s="5" t="s">
        <v>181</v>
      </c>
      <c r="AA189" s="8">
        <f>AA190+AA194+AA198</f>
        <v>5375.0999999999995</v>
      </c>
      <c r="AB189" s="8"/>
      <c r="AC189" s="8"/>
      <c r="AD189" s="8"/>
      <c r="AE189" s="8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8">
        <v>3311.5</v>
      </c>
      <c r="AQ189" s="8"/>
      <c r="AR189" s="8"/>
      <c r="AS189" s="8"/>
      <c r="AT189" s="8">
        <v>32</v>
      </c>
      <c r="AU189" s="8">
        <v>3161.5</v>
      </c>
      <c r="AV189" s="8"/>
      <c r="AW189" s="8"/>
      <c r="AX189" s="8"/>
      <c r="AY189" s="8">
        <v>32</v>
      </c>
      <c r="AZ189" s="5" t="s">
        <v>181</v>
      </c>
      <c r="BA189" s="8">
        <f>BA190+BA194+BA198</f>
        <v>5351</v>
      </c>
      <c r="BB189" s="4">
        <f t="shared" si="2"/>
        <v>99.551636248627943</v>
      </c>
    </row>
    <row r="190" spans="1:54" ht="147" customHeight="1" x14ac:dyDescent="0.25">
      <c r="A190" s="10" t="s">
        <v>183</v>
      </c>
      <c r="B190" s="11" t="s">
        <v>18</v>
      </c>
      <c r="C190" s="11" t="s">
        <v>179</v>
      </c>
      <c r="D190" s="11" t="s">
        <v>20</v>
      </c>
      <c r="E190" s="11" t="s">
        <v>182</v>
      </c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 t="s">
        <v>35</v>
      </c>
      <c r="U190" s="11"/>
      <c r="V190" s="12"/>
      <c r="W190" s="12"/>
      <c r="X190" s="12"/>
      <c r="Y190" s="12"/>
      <c r="Z190" s="10" t="s">
        <v>183</v>
      </c>
      <c r="AA190" s="14">
        <v>1715.5</v>
      </c>
      <c r="AB190" s="14">
        <v>1319.4</v>
      </c>
      <c r="AC190" s="14">
        <v>1319.4</v>
      </c>
      <c r="AD190" s="14">
        <v>1319.4</v>
      </c>
      <c r="AE190" s="14">
        <v>1319.4</v>
      </c>
      <c r="AF190" s="14">
        <v>1319.4</v>
      </c>
      <c r="AG190" s="14">
        <v>1319.4</v>
      </c>
      <c r="AH190" s="14">
        <v>1319.4</v>
      </c>
      <c r="AI190" s="14">
        <v>1319.4</v>
      </c>
      <c r="AJ190" s="14">
        <v>1319.4</v>
      </c>
      <c r="AK190" s="14">
        <v>1319.4</v>
      </c>
      <c r="AL190" s="14">
        <v>1319.4</v>
      </c>
      <c r="AM190" s="14">
        <v>1319.4</v>
      </c>
      <c r="AN190" s="14">
        <v>1319.4</v>
      </c>
      <c r="AO190" s="14">
        <v>1319.4</v>
      </c>
      <c r="AP190" s="14">
        <v>1319.4</v>
      </c>
      <c r="AQ190" s="14">
        <v>1319.4</v>
      </c>
      <c r="AR190" s="14">
        <v>1319.4</v>
      </c>
      <c r="AS190" s="14">
        <v>1319.4</v>
      </c>
      <c r="AT190" s="14">
        <v>1319.4</v>
      </c>
      <c r="AU190" s="14">
        <v>1319.4</v>
      </c>
      <c r="AV190" s="14">
        <v>1319.4</v>
      </c>
      <c r="AW190" s="14">
        <v>1319.4</v>
      </c>
      <c r="AX190" s="14">
        <v>1319.4</v>
      </c>
      <c r="AY190" s="14">
        <v>1319.4</v>
      </c>
      <c r="AZ190" s="14">
        <v>1319.4</v>
      </c>
      <c r="BA190" s="14">
        <v>1715.5</v>
      </c>
      <c r="BB190" s="28">
        <f t="shared" si="2"/>
        <v>100</v>
      </c>
    </row>
    <row r="191" spans="1:54" ht="33.4" customHeight="1" x14ac:dyDescent="0.25">
      <c r="A191" s="13" t="s">
        <v>184</v>
      </c>
      <c r="B191" s="11" t="s">
        <v>18</v>
      </c>
      <c r="C191" s="11" t="s">
        <v>179</v>
      </c>
      <c r="D191" s="11" t="s">
        <v>20</v>
      </c>
      <c r="E191" s="11" t="s">
        <v>182</v>
      </c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 t="s">
        <v>185</v>
      </c>
      <c r="U191" s="11"/>
      <c r="V191" s="12"/>
      <c r="W191" s="12"/>
      <c r="X191" s="12"/>
      <c r="Y191" s="12"/>
      <c r="Z191" s="13" t="s">
        <v>184</v>
      </c>
      <c r="AA191" s="14">
        <f>AA192+AA193</f>
        <v>1715.5</v>
      </c>
      <c r="AB191" s="14">
        <v>1319.4</v>
      </c>
      <c r="AC191" s="14">
        <v>1319.4</v>
      </c>
      <c r="AD191" s="14">
        <v>1319.4</v>
      </c>
      <c r="AE191" s="14">
        <v>1319.4</v>
      </c>
      <c r="AF191" s="14">
        <v>1319.4</v>
      </c>
      <c r="AG191" s="14">
        <v>1319.4</v>
      </c>
      <c r="AH191" s="14">
        <v>1319.4</v>
      </c>
      <c r="AI191" s="14">
        <v>1319.4</v>
      </c>
      <c r="AJ191" s="14">
        <v>1319.4</v>
      </c>
      <c r="AK191" s="14">
        <v>1319.4</v>
      </c>
      <c r="AL191" s="14">
        <v>1319.4</v>
      </c>
      <c r="AM191" s="14">
        <v>1319.4</v>
      </c>
      <c r="AN191" s="14">
        <v>1319.4</v>
      </c>
      <c r="AO191" s="14">
        <v>1319.4</v>
      </c>
      <c r="AP191" s="14">
        <v>1319.4</v>
      </c>
      <c r="AQ191" s="14">
        <v>1319.4</v>
      </c>
      <c r="AR191" s="14">
        <v>1319.4</v>
      </c>
      <c r="AS191" s="14">
        <v>1319.4</v>
      </c>
      <c r="AT191" s="14">
        <v>1319.4</v>
      </c>
      <c r="AU191" s="14">
        <v>1319.4</v>
      </c>
      <c r="AV191" s="14">
        <v>1319.4</v>
      </c>
      <c r="AW191" s="14">
        <v>1319.4</v>
      </c>
      <c r="AX191" s="14">
        <v>1319.4</v>
      </c>
      <c r="AY191" s="14">
        <v>1319.4</v>
      </c>
      <c r="AZ191" s="14">
        <v>1319.4</v>
      </c>
      <c r="BA191" s="14">
        <f>BA192+BA193</f>
        <v>1715.5</v>
      </c>
      <c r="BB191" s="28">
        <f t="shared" si="2"/>
        <v>100</v>
      </c>
    </row>
    <row r="192" spans="1:54" ht="33.4" customHeight="1" x14ac:dyDescent="0.25">
      <c r="A192" s="13" t="s">
        <v>186</v>
      </c>
      <c r="B192" s="11" t="s">
        <v>18</v>
      </c>
      <c r="C192" s="11" t="s">
        <v>179</v>
      </c>
      <c r="D192" s="11" t="s">
        <v>20</v>
      </c>
      <c r="E192" s="11" t="s">
        <v>182</v>
      </c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 t="s">
        <v>187</v>
      </c>
      <c r="U192" s="11"/>
      <c r="V192" s="12"/>
      <c r="W192" s="12"/>
      <c r="X192" s="12"/>
      <c r="Y192" s="12"/>
      <c r="Z192" s="13" t="s">
        <v>186</v>
      </c>
      <c r="AA192" s="14">
        <v>1319.4</v>
      </c>
      <c r="AB192" s="14"/>
      <c r="AC192" s="14"/>
      <c r="AD192" s="14"/>
      <c r="AE192" s="14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4">
        <v>1520</v>
      </c>
      <c r="AQ192" s="14"/>
      <c r="AR192" s="14"/>
      <c r="AS192" s="14"/>
      <c r="AT192" s="14"/>
      <c r="AU192" s="14">
        <v>1520</v>
      </c>
      <c r="AV192" s="14"/>
      <c r="AW192" s="14"/>
      <c r="AX192" s="14"/>
      <c r="AY192" s="14"/>
      <c r="AZ192" s="13" t="s">
        <v>186</v>
      </c>
      <c r="BA192" s="14">
        <v>1319.4</v>
      </c>
      <c r="BB192" s="28">
        <f t="shared" si="2"/>
        <v>100</v>
      </c>
    </row>
    <row r="193" spans="1:54" ht="83.65" customHeight="1" x14ac:dyDescent="0.25">
      <c r="A193" s="13" t="s">
        <v>188</v>
      </c>
      <c r="B193" s="11" t="s">
        <v>18</v>
      </c>
      <c r="C193" s="11" t="s">
        <v>179</v>
      </c>
      <c r="D193" s="11" t="s">
        <v>20</v>
      </c>
      <c r="E193" s="11" t="s">
        <v>182</v>
      </c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 t="s">
        <v>189</v>
      </c>
      <c r="U193" s="11"/>
      <c r="V193" s="12"/>
      <c r="W193" s="12"/>
      <c r="X193" s="12"/>
      <c r="Y193" s="12"/>
      <c r="Z193" s="13" t="s">
        <v>188</v>
      </c>
      <c r="AA193" s="14">
        <v>396.1</v>
      </c>
      <c r="AB193" s="14"/>
      <c r="AC193" s="14"/>
      <c r="AD193" s="14"/>
      <c r="AE193" s="14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4">
        <v>459</v>
      </c>
      <c r="AQ193" s="14"/>
      <c r="AR193" s="14"/>
      <c r="AS193" s="14"/>
      <c r="AT193" s="14"/>
      <c r="AU193" s="14">
        <v>459</v>
      </c>
      <c r="AV193" s="14"/>
      <c r="AW193" s="14"/>
      <c r="AX193" s="14"/>
      <c r="AY193" s="14"/>
      <c r="AZ193" s="13" t="s">
        <v>188</v>
      </c>
      <c r="BA193" s="14">
        <v>396.1</v>
      </c>
      <c r="BB193" s="28">
        <f t="shared" si="2"/>
        <v>100</v>
      </c>
    </row>
    <row r="194" spans="1:54" ht="100.35" customHeight="1" x14ac:dyDescent="0.25">
      <c r="A194" s="13" t="s">
        <v>190</v>
      </c>
      <c r="B194" s="11" t="s">
        <v>18</v>
      </c>
      <c r="C194" s="11" t="s">
        <v>179</v>
      </c>
      <c r="D194" s="11" t="s">
        <v>20</v>
      </c>
      <c r="E194" s="11" t="s">
        <v>182</v>
      </c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 t="s">
        <v>43</v>
      </c>
      <c r="U194" s="11"/>
      <c r="V194" s="12"/>
      <c r="W194" s="12"/>
      <c r="X194" s="12"/>
      <c r="Y194" s="12"/>
      <c r="Z194" s="13" t="s">
        <v>190</v>
      </c>
      <c r="AA194" s="14">
        <v>3658.9</v>
      </c>
      <c r="AB194" s="14"/>
      <c r="AC194" s="14"/>
      <c r="AD194" s="14"/>
      <c r="AE194" s="14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4">
        <v>1315.5</v>
      </c>
      <c r="AQ194" s="14"/>
      <c r="AR194" s="14"/>
      <c r="AS194" s="14"/>
      <c r="AT194" s="14">
        <v>32</v>
      </c>
      <c r="AU194" s="14">
        <v>1165.5</v>
      </c>
      <c r="AV194" s="14"/>
      <c r="AW194" s="14"/>
      <c r="AX194" s="14"/>
      <c r="AY194" s="14">
        <v>32</v>
      </c>
      <c r="AZ194" s="13" t="s">
        <v>190</v>
      </c>
      <c r="BA194" s="14">
        <v>3634.8</v>
      </c>
      <c r="BB194" s="4">
        <f t="shared" si="2"/>
        <v>99.341332094345304</v>
      </c>
    </row>
    <row r="195" spans="1:54" ht="66.95" customHeight="1" x14ac:dyDescent="0.25">
      <c r="A195" s="13" t="s">
        <v>44</v>
      </c>
      <c r="B195" s="11" t="s">
        <v>18</v>
      </c>
      <c r="C195" s="11" t="s">
        <v>179</v>
      </c>
      <c r="D195" s="11" t="s">
        <v>20</v>
      </c>
      <c r="E195" s="11" t="s">
        <v>182</v>
      </c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 t="s">
        <v>45</v>
      </c>
      <c r="U195" s="11"/>
      <c r="V195" s="12"/>
      <c r="W195" s="12"/>
      <c r="X195" s="12"/>
      <c r="Y195" s="12"/>
      <c r="Z195" s="13" t="s">
        <v>44</v>
      </c>
      <c r="AA195" s="14">
        <f>AA196+AA197</f>
        <v>3658.9</v>
      </c>
      <c r="AB195" s="14"/>
      <c r="AC195" s="14"/>
      <c r="AD195" s="14"/>
      <c r="AE195" s="14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4">
        <v>1315.5</v>
      </c>
      <c r="AQ195" s="14"/>
      <c r="AR195" s="14"/>
      <c r="AS195" s="14"/>
      <c r="AT195" s="14">
        <v>32</v>
      </c>
      <c r="AU195" s="14">
        <v>1165.5</v>
      </c>
      <c r="AV195" s="14"/>
      <c r="AW195" s="14"/>
      <c r="AX195" s="14"/>
      <c r="AY195" s="14">
        <v>32</v>
      </c>
      <c r="AZ195" s="13" t="s">
        <v>44</v>
      </c>
      <c r="BA195" s="14">
        <f>BA196+BA197</f>
        <v>3634.7999999999997</v>
      </c>
      <c r="BB195" s="4">
        <f t="shared" si="2"/>
        <v>99.34133209434529</v>
      </c>
    </row>
    <row r="196" spans="1:54" ht="50.1" customHeight="1" x14ac:dyDescent="0.25">
      <c r="A196" s="13" t="s">
        <v>46</v>
      </c>
      <c r="B196" s="11" t="s">
        <v>18</v>
      </c>
      <c r="C196" s="11" t="s">
        <v>179</v>
      </c>
      <c r="D196" s="11" t="s">
        <v>20</v>
      </c>
      <c r="E196" s="11" t="s">
        <v>182</v>
      </c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 t="s">
        <v>47</v>
      </c>
      <c r="U196" s="11"/>
      <c r="V196" s="12"/>
      <c r="W196" s="12"/>
      <c r="X196" s="12"/>
      <c r="Y196" s="12"/>
      <c r="Z196" s="13" t="s">
        <v>46</v>
      </c>
      <c r="AA196" s="14">
        <v>146</v>
      </c>
      <c r="AB196" s="14"/>
      <c r="AC196" s="14"/>
      <c r="AD196" s="14"/>
      <c r="AE196" s="14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4">
        <v>34</v>
      </c>
      <c r="AQ196" s="14"/>
      <c r="AR196" s="14"/>
      <c r="AS196" s="14"/>
      <c r="AT196" s="14"/>
      <c r="AU196" s="14">
        <v>34</v>
      </c>
      <c r="AV196" s="14"/>
      <c r="AW196" s="14"/>
      <c r="AX196" s="14"/>
      <c r="AY196" s="14"/>
      <c r="AZ196" s="13" t="s">
        <v>46</v>
      </c>
      <c r="BA196" s="14">
        <v>145.69999999999999</v>
      </c>
      <c r="BB196" s="4">
        <f t="shared" si="2"/>
        <v>99.794520547945197</v>
      </c>
    </row>
    <row r="197" spans="1:54" ht="33.4" customHeight="1" x14ac:dyDescent="0.25">
      <c r="A197" s="13" t="s">
        <v>48</v>
      </c>
      <c r="B197" s="11" t="s">
        <v>18</v>
      </c>
      <c r="C197" s="11" t="s">
        <v>179</v>
      </c>
      <c r="D197" s="11" t="s">
        <v>20</v>
      </c>
      <c r="E197" s="11" t="s">
        <v>182</v>
      </c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 t="s">
        <v>49</v>
      </c>
      <c r="U197" s="11"/>
      <c r="V197" s="12"/>
      <c r="W197" s="12"/>
      <c r="X197" s="12"/>
      <c r="Y197" s="12"/>
      <c r="Z197" s="13" t="s">
        <v>48</v>
      </c>
      <c r="AA197" s="14">
        <v>3512.9</v>
      </c>
      <c r="AB197" s="14"/>
      <c r="AC197" s="14"/>
      <c r="AD197" s="14"/>
      <c r="AE197" s="14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4">
        <v>1281.5</v>
      </c>
      <c r="AQ197" s="14"/>
      <c r="AR197" s="14"/>
      <c r="AS197" s="14"/>
      <c r="AT197" s="14">
        <v>32</v>
      </c>
      <c r="AU197" s="14">
        <v>1131.5</v>
      </c>
      <c r="AV197" s="14"/>
      <c r="AW197" s="14"/>
      <c r="AX197" s="14"/>
      <c r="AY197" s="14">
        <v>32</v>
      </c>
      <c r="AZ197" s="13" t="s">
        <v>48</v>
      </c>
      <c r="BA197" s="14">
        <v>3489.1</v>
      </c>
      <c r="BB197" s="4">
        <f t="shared" si="2"/>
        <v>99.322497082182821</v>
      </c>
    </row>
    <row r="198" spans="1:54" ht="66.95" customHeight="1" x14ac:dyDescent="0.25">
      <c r="A198" s="13" t="s">
        <v>191</v>
      </c>
      <c r="B198" s="11" t="s">
        <v>18</v>
      </c>
      <c r="C198" s="11" t="s">
        <v>179</v>
      </c>
      <c r="D198" s="11" t="s">
        <v>20</v>
      </c>
      <c r="E198" s="11" t="s">
        <v>182</v>
      </c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 t="s">
        <v>51</v>
      </c>
      <c r="U198" s="11"/>
      <c r="V198" s="12"/>
      <c r="W198" s="12"/>
      <c r="X198" s="12"/>
      <c r="Y198" s="12"/>
      <c r="Z198" s="13" t="s">
        <v>191</v>
      </c>
      <c r="AA198" s="14">
        <v>0.7</v>
      </c>
      <c r="AB198" s="14"/>
      <c r="AC198" s="14"/>
      <c r="AD198" s="14"/>
      <c r="AE198" s="14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4">
        <v>14</v>
      </c>
      <c r="AQ198" s="14"/>
      <c r="AR198" s="14"/>
      <c r="AS198" s="14"/>
      <c r="AT198" s="14"/>
      <c r="AU198" s="14">
        <v>14</v>
      </c>
      <c r="AV198" s="14"/>
      <c r="AW198" s="14"/>
      <c r="AX198" s="14"/>
      <c r="AY198" s="14"/>
      <c r="AZ198" s="13" t="s">
        <v>191</v>
      </c>
      <c r="BA198" s="14">
        <v>0.7</v>
      </c>
      <c r="BB198" s="4">
        <f t="shared" si="2"/>
        <v>100</v>
      </c>
    </row>
    <row r="199" spans="1:54" ht="33.4" customHeight="1" x14ac:dyDescent="0.25">
      <c r="A199" s="13" t="s">
        <v>52</v>
      </c>
      <c r="B199" s="11" t="s">
        <v>18</v>
      </c>
      <c r="C199" s="11" t="s">
        <v>179</v>
      </c>
      <c r="D199" s="11" t="s">
        <v>20</v>
      </c>
      <c r="E199" s="11" t="s">
        <v>182</v>
      </c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 t="s">
        <v>53</v>
      </c>
      <c r="U199" s="11"/>
      <c r="V199" s="12"/>
      <c r="W199" s="12"/>
      <c r="X199" s="12"/>
      <c r="Y199" s="12"/>
      <c r="Z199" s="13" t="s">
        <v>52</v>
      </c>
      <c r="AA199" s="14">
        <v>0.7</v>
      </c>
      <c r="AB199" s="14"/>
      <c r="AC199" s="14"/>
      <c r="AD199" s="14"/>
      <c r="AE199" s="14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4">
        <v>14</v>
      </c>
      <c r="AQ199" s="14"/>
      <c r="AR199" s="14"/>
      <c r="AS199" s="14"/>
      <c r="AT199" s="14"/>
      <c r="AU199" s="14">
        <v>14</v>
      </c>
      <c r="AV199" s="14"/>
      <c r="AW199" s="14"/>
      <c r="AX199" s="14"/>
      <c r="AY199" s="14"/>
      <c r="AZ199" s="13" t="s">
        <v>191</v>
      </c>
      <c r="BA199" s="14">
        <v>0.7</v>
      </c>
      <c r="BB199" s="4">
        <f t="shared" si="2"/>
        <v>100</v>
      </c>
    </row>
    <row r="200" spans="1:54" ht="33.4" customHeight="1" x14ac:dyDescent="0.25">
      <c r="A200" s="13" t="s">
        <v>54</v>
      </c>
      <c r="B200" s="11" t="s">
        <v>18</v>
      </c>
      <c r="C200" s="11" t="s">
        <v>179</v>
      </c>
      <c r="D200" s="11" t="s">
        <v>20</v>
      </c>
      <c r="E200" s="11" t="s">
        <v>182</v>
      </c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 t="s">
        <v>55</v>
      </c>
      <c r="U200" s="11"/>
      <c r="V200" s="12"/>
      <c r="W200" s="12"/>
      <c r="X200" s="12"/>
      <c r="Y200" s="12"/>
      <c r="Z200" s="13" t="s">
        <v>54</v>
      </c>
      <c r="AA200" s="14">
        <v>0.7</v>
      </c>
      <c r="AB200" s="14"/>
      <c r="AC200" s="14"/>
      <c r="AD200" s="14"/>
      <c r="AE200" s="14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4">
        <v>14</v>
      </c>
      <c r="AQ200" s="14"/>
      <c r="AR200" s="14"/>
      <c r="AS200" s="14"/>
      <c r="AT200" s="14"/>
      <c r="AU200" s="14">
        <v>14</v>
      </c>
      <c r="AV200" s="14"/>
      <c r="AW200" s="14"/>
      <c r="AX200" s="14"/>
      <c r="AY200" s="14"/>
      <c r="AZ200" s="13" t="s">
        <v>191</v>
      </c>
      <c r="BA200" s="14">
        <v>0.7</v>
      </c>
      <c r="BB200" s="4">
        <f t="shared" si="2"/>
        <v>100</v>
      </c>
    </row>
    <row r="201" spans="1:54" ht="50.1" customHeight="1" x14ac:dyDescent="0.25">
      <c r="A201" s="5" t="s">
        <v>192</v>
      </c>
      <c r="B201" s="6" t="s">
        <v>18</v>
      </c>
      <c r="C201" s="6" t="s">
        <v>179</v>
      </c>
      <c r="D201" s="6" t="s">
        <v>20</v>
      </c>
      <c r="E201" s="6" t="s">
        <v>193</v>
      </c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7"/>
      <c r="W201" s="7"/>
      <c r="X201" s="7"/>
      <c r="Y201" s="7"/>
      <c r="Z201" s="5" t="s">
        <v>192</v>
      </c>
      <c r="AA201" s="8">
        <v>247.4</v>
      </c>
      <c r="AB201" s="8"/>
      <c r="AC201" s="8"/>
      <c r="AD201" s="8">
        <v>706</v>
      </c>
      <c r="AE201" s="8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8">
        <v>1168.7</v>
      </c>
      <c r="AQ201" s="8"/>
      <c r="AR201" s="8"/>
      <c r="AS201" s="8">
        <v>1168.7</v>
      </c>
      <c r="AT201" s="8"/>
      <c r="AU201" s="8">
        <v>1312.6</v>
      </c>
      <c r="AV201" s="8"/>
      <c r="AW201" s="8"/>
      <c r="AX201" s="8">
        <v>1312.6</v>
      </c>
      <c r="AY201" s="8"/>
      <c r="AZ201" s="5" t="s">
        <v>192</v>
      </c>
      <c r="BA201" s="8">
        <v>247.4</v>
      </c>
      <c r="BB201" s="4">
        <f t="shared" si="2"/>
        <v>100</v>
      </c>
    </row>
    <row r="202" spans="1:54" ht="100.35" customHeight="1" x14ac:dyDescent="0.25">
      <c r="A202" s="13" t="s">
        <v>194</v>
      </c>
      <c r="B202" s="11" t="s">
        <v>18</v>
      </c>
      <c r="C202" s="11" t="s">
        <v>179</v>
      </c>
      <c r="D202" s="11" t="s">
        <v>20</v>
      </c>
      <c r="E202" s="11" t="s">
        <v>193</v>
      </c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 t="s">
        <v>43</v>
      </c>
      <c r="U202" s="11"/>
      <c r="V202" s="12"/>
      <c r="W202" s="12"/>
      <c r="X202" s="12"/>
      <c r="Y202" s="12"/>
      <c r="Z202" s="13" t="s">
        <v>194</v>
      </c>
      <c r="AA202" s="14">
        <v>247.4</v>
      </c>
      <c r="AB202" s="14">
        <v>247.4</v>
      </c>
      <c r="AC202" s="14">
        <v>247.4</v>
      </c>
      <c r="AD202" s="14">
        <v>247.4</v>
      </c>
      <c r="AE202" s="14">
        <v>247.4</v>
      </c>
      <c r="AF202" s="14">
        <v>247.4</v>
      </c>
      <c r="AG202" s="14">
        <v>247.4</v>
      </c>
      <c r="AH202" s="14">
        <v>247.4</v>
      </c>
      <c r="AI202" s="14">
        <v>247.4</v>
      </c>
      <c r="AJ202" s="14">
        <v>247.4</v>
      </c>
      <c r="AK202" s="14">
        <v>247.4</v>
      </c>
      <c r="AL202" s="14">
        <v>247.4</v>
      </c>
      <c r="AM202" s="14">
        <v>247.4</v>
      </c>
      <c r="AN202" s="14">
        <v>247.4</v>
      </c>
      <c r="AO202" s="14">
        <v>247.4</v>
      </c>
      <c r="AP202" s="14">
        <v>247.4</v>
      </c>
      <c r="AQ202" s="14">
        <v>247.4</v>
      </c>
      <c r="AR202" s="14">
        <v>247.4</v>
      </c>
      <c r="AS202" s="14">
        <v>247.4</v>
      </c>
      <c r="AT202" s="14">
        <v>247.4</v>
      </c>
      <c r="AU202" s="14">
        <v>247.4</v>
      </c>
      <c r="AV202" s="14">
        <v>247.4</v>
      </c>
      <c r="AW202" s="14">
        <v>247.4</v>
      </c>
      <c r="AX202" s="14">
        <v>247.4</v>
      </c>
      <c r="AY202" s="14">
        <v>247.4</v>
      </c>
      <c r="AZ202" s="14">
        <v>247.4</v>
      </c>
      <c r="BA202" s="14">
        <v>247.4</v>
      </c>
      <c r="BB202" s="4">
        <f t="shared" si="2"/>
        <v>100</v>
      </c>
    </row>
    <row r="203" spans="1:54" ht="66.95" customHeight="1" x14ac:dyDescent="0.25">
      <c r="A203" s="13" t="s">
        <v>44</v>
      </c>
      <c r="B203" s="11" t="s">
        <v>18</v>
      </c>
      <c r="C203" s="11" t="s">
        <v>179</v>
      </c>
      <c r="D203" s="11" t="s">
        <v>20</v>
      </c>
      <c r="E203" s="11" t="s">
        <v>193</v>
      </c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 t="s">
        <v>45</v>
      </c>
      <c r="U203" s="11"/>
      <c r="V203" s="12"/>
      <c r="W203" s="12"/>
      <c r="X203" s="12"/>
      <c r="Y203" s="12"/>
      <c r="Z203" s="13" t="s">
        <v>44</v>
      </c>
      <c r="AA203" s="14">
        <v>247.4</v>
      </c>
      <c r="AB203" s="14">
        <v>247.4</v>
      </c>
      <c r="AC203" s="14">
        <v>247.4</v>
      </c>
      <c r="AD203" s="14">
        <v>247.4</v>
      </c>
      <c r="AE203" s="14">
        <v>247.4</v>
      </c>
      <c r="AF203" s="14">
        <v>247.4</v>
      </c>
      <c r="AG203" s="14">
        <v>247.4</v>
      </c>
      <c r="AH203" s="14">
        <v>247.4</v>
      </c>
      <c r="AI203" s="14">
        <v>247.4</v>
      </c>
      <c r="AJ203" s="14">
        <v>247.4</v>
      </c>
      <c r="AK203" s="14">
        <v>247.4</v>
      </c>
      <c r="AL203" s="14">
        <v>247.4</v>
      </c>
      <c r="AM203" s="14">
        <v>247.4</v>
      </c>
      <c r="AN203" s="14">
        <v>247.4</v>
      </c>
      <c r="AO203" s="14">
        <v>247.4</v>
      </c>
      <c r="AP203" s="14">
        <v>247.4</v>
      </c>
      <c r="AQ203" s="14">
        <v>247.4</v>
      </c>
      <c r="AR203" s="14">
        <v>247.4</v>
      </c>
      <c r="AS203" s="14">
        <v>247.4</v>
      </c>
      <c r="AT203" s="14">
        <v>247.4</v>
      </c>
      <c r="AU203" s="14">
        <v>247.4</v>
      </c>
      <c r="AV203" s="14">
        <v>247.4</v>
      </c>
      <c r="AW203" s="14">
        <v>247.4</v>
      </c>
      <c r="AX203" s="14">
        <v>247.4</v>
      </c>
      <c r="AY203" s="14">
        <v>247.4</v>
      </c>
      <c r="AZ203" s="14">
        <v>247.4</v>
      </c>
      <c r="BA203" s="14">
        <v>247.4</v>
      </c>
      <c r="BB203" s="4">
        <f t="shared" si="2"/>
        <v>100</v>
      </c>
    </row>
    <row r="204" spans="1:54" ht="33.4" customHeight="1" x14ac:dyDescent="0.25">
      <c r="A204" s="13" t="s">
        <v>48</v>
      </c>
      <c r="B204" s="11" t="s">
        <v>18</v>
      </c>
      <c r="C204" s="11" t="s">
        <v>179</v>
      </c>
      <c r="D204" s="11" t="s">
        <v>20</v>
      </c>
      <c r="E204" s="11" t="s">
        <v>193</v>
      </c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 t="s">
        <v>49</v>
      </c>
      <c r="U204" s="11"/>
      <c r="V204" s="12"/>
      <c r="W204" s="12"/>
      <c r="X204" s="12"/>
      <c r="Y204" s="12"/>
      <c r="Z204" s="13" t="s">
        <v>48</v>
      </c>
      <c r="AA204" s="14">
        <v>247.4</v>
      </c>
      <c r="AB204" s="14">
        <v>247.4</v>
      </c>
      <c r="AC204" s="14">
        <v>247.4</v>
      </c>
      <c r="AD204" s="14">
        <v>247.4</v>
      </c>
      <c r="AE204" s="14">
        <v>247.4</v>
      </c>
      <c r="AF204" s="14">
        <v>247.4</v>
      </c>
      <c r="AG204" s="14">
        <v>247.4</v>
      </c>
      <c r="AH204" s="14">
        <v>247.4</v>
      </c>
      <c r="AI204" s="14">
        <v>247.4</v>
      </c>
      <c r="AJ204" s="14">
        <v>247.4</v>
      </c>
      <c r="AK204" s="14">
        <v>247.4</v>
      </c>
      <c r="AL204" s="14">
        <v>247.4</v>
      </c>
      <c r="AM204" s="14">
        <v>247.4</v>
      </c>
      <c r="AN204" s="14">
        <v>247.4</v>
      </c>
      <c r="AO204" s="14">
        <v>247.4</v>
      </c>
      <c r="AP204" s="14">
        <v>247.4</v>
      </c>
      <c r="AQ204" s="14">
        <v>247.4</v>
      </c>
      <c r="AR204" s="14">
        <v>247.4</v>
      </c>
      <c r="AS204" s="14">
        <v>247.4</v>
      </c>
      <c r="AT204" s="14">
        <v>247.4</v>
      </c>
      <c r="AU204" s="14">
        <v>247.4</v>
      </c>
      <c r="AV204" s="14">
        <v>247.4</v>
      </c>
      <c r="AW204" s="14">
        <v>247.4</v>
      </c>
      <c r="AX204" s="14">
        <v>247.4</v>
      </c>
      <c r="AY204" s="14">
        <v>247.4</v>
      </c>
      <c r="AZ204" s="14">
        <v>247.4</v>
      </c>
      <c r="BA204" s="14">
        <v>247.4</v>
      </c>
      <c r="BB204" s="4">
        <f t="shared" si="2"/>
        <v>100</v>
      </c>
    </row>
    <row r="205" spans="1:54" ht="66.95" customHeight="1" x14ac:dyDescent="0.25">
      <c r="A205" s="5" t="s">
        <v>195</v>
      </c>
      <c r="B205" s="6" t="s">
        <v>18</v>
      </c>
      <c r="C205" s="6" t="s">
        <v>179</v>
      </c>
      <c r="D205" s="6" t="s">
        <v>20</v>
      </c>
      <c r="E205" s="6" t="s">
        <v>196</v>
      </c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7"/>
      <c r="W205" s="7"/>
      <c r="X205" s="7"/>
      <c r="Y205" s="7"/>
      <c r="Z205" s="5" t="s">
        <v>195</v>
      </c>
      <c r="AA205" s="8">
        <v>2028.4</v>
      </c>
      <c r="AB205" s="8"/>
      <c r="AC205" s="8">
        <v>730.8</v>
      </c>
      <c r="AD205" s="8">
        <v>670</v>
      </c>
      <c r="AE205" s="8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8">
        <v>689.3</v>
      </c>
      <c r="AQ205" s="8"/>
      <c r="AR205" s="8"/>
      <c r="AS205" s="8">
        <v>689.3</v>
      </c>
      <c r="AT205" s="8"/>
      <c r="AU205" s="8">
        <v>551.5</v>
      </c>
      <c r="AV205" s="8"/>
      <c r="AW205" s="8"/>
      <c r="AX205" s="8">
        <v>551.5</v>
      </c>
      <c r="AY205" s="8"/>
      <c r="AZ205" s="5" t="s">
        <v>195</v>
      </c>
      <c r="BA205" s="8">
        <v>2028.4</v>
      </c>
      <c r="BB205" s="4">
        <f t="shared" ref="BB205:BB244" si="3">BA205/AA205%</f>
        <v>99.999999999999986</v>
      </c>
    </row>
    <row r="206" spans="1:54" ht="200.65" customHeight="1" x14ac:dyDescent="0.25">
      <c r="A206" s="10" t="s">
        <v>197</v>
      </c>
      <c r="B206" s="11" t="s">
        <v>18</v>
      </c>
      <c r="C206" s="11" t="s">
        <v>179</v>
      </c>
      <c r="D206" s="11" t="s">
        <v>20</v>
      </c>
      <c r="E206" s="11" t="s">
        <v>196</v>
      </c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 t="s">
        <v>35</v>
      </c>
      <c r="U206" s="11"/>
      <c r="V206" s="12"/>
      <c r="W206" s="12"/>
      <c r="X206" s="12"/>
      <c r="Y206" s="12"/>
      <c r="Z206" s="10" t="s">
        <v>197</v>
      </c>
      <c r="AA206" s="14">
        <v>2028.4</v>
      </c>
      <c r="AB206" s="14"/>
      <c r="AC206" s="14">
        <v>730.8</v>
      </c>
      <c r="AD206" s="14">
        <v>670</v>
      </c>
      <c r="AE206" s="14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4">
        <v>689.3</v>
      </c>
      <c r="AQ206" s="14"/>
      <c r="AR206" s="14"/>
      <c r="AS206" s="14">
        <v>689.3</v>
      </c>
      <c r="AT206" s="14"/>
      <c r="AU206" s="14">
        <v>551.5</v>
      </c>
      <c r="AV206" s="14"/>
      <c r="AW206" s="14"/>
      <c r="AX206" s="14">
        <v>551.5</v>
      </c>
      <c r="AY206" s="14"/>
      <c r="AZ206" s="10" t="s">
        <v>197</v>
      </c>
      <c r="BA206" s="14">
        <v>2028.4</v>
      </c>
      <c r="BB206" s="4">
        <f t="shared" si="3"/>
        <v>99.999999999999986</v>
      </c>
    </row>
    <row r="207" spans="1:54" ht="33.4" customHeight="1" x14ac:dyDescent="0.25">
      <c r="A207" s="13" t="s">
        <v>184</v>
      </c>
      <c r="B207" s="11" t="s">
        <v>18</v>
      </c>
      <c r="C207" s="11" t="s">
        <v>179</v>
      </c>
      <c r="D207" s="11" t="s">
        <v>20</v>
      </c>
      <c r="E207" s="11" t="s">
        <v>196</v>
      </c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 t="s">
        <v>185</v>
      </c>
      <c r="U207" s="11"/>
      <c r="V207" s="12"/>
      <c r="W207" s="12"/>
      <c r="X207" s="12"/>
      <c r="Y207" s="12"/>
      <c r="Z207" s="13" t="s">
        <v>184</v>
      </c>
      <c r="AA207" s="14">
        <f>AA208+AA209</f>
        <v>2028.4</v>
      </c>
      <c r="AB207" s="14"/>
      <c r="AC207" s="14">
        <v>730.8</v>
      </c>
      <c r="AD207" s="14">
        <v>670</v>
      </c>
      <c r="AE207" s="14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4">
        <v>689.3</v>
      </c>
      <c r="AQ207" s="14"/>
      <c r="AR207" s="14"/>
      <c r="AS207" s="14">
        <v>689.3</v>
      </c>
      <c r="AT207" s="14"/>
      <c r="AU207" s="14">
        <v>551.5</v>
      </c>
      <c r="AV207" s="14"/>
      <c r="AW207" s="14"/>
      <c r="AX207" s="14">
        <v>551.5</v>
      </c>
      <c r="AY207" s="14"/>
      <c r="AZ207" s="13" t="s">
        <v>184</v>
      </c>
      <c r="BA207" s="14">
        <f>BA208+BA209</f>
        <v>2028.4</v>
      </c>
      <c r="BB207" s="4">
        <f t="shared" si="3"/>
        <v>99.999999999999986</v>
      </c>
    </row>
    <row r="208" spans="1:54" ht="33.4" customHeight="1" x14ac:dyDescent="0.25">
      <c r="A208" s="13" t="s">
        <v>186</v>
      </c>
      <c r="B208" s="11" t="s">
        <v>18</v>
      </c>
      <c r="C208" s="11" t="s">
        <v>179</v>
      </c>
      <c r="D208" s="11" t="s">
        <v>20</v>
      </c>
      <c r="E208" s="11" t="s">
        <v>196</v>
      </c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 t="s">
        <v>187</v>
      </c>
      <c r="U208" s="11"/>
      <c r="V208" s="12"/>
      <c r="W208" s="12"/>
      <c r="X208" s="12"/>
      <c r="Y208" s="12"/>
      <c r="Z208" s="13" t="s">
        <v>186</v>
      </c>
      <c r="AA208" s="14">
        <v>1558.4</v>
      </c>
      <c r="AB208" s="14"/>
      <c r="AC208" s="14">
        <v>561.29999999999995</v>
      </c>
      <c r="AD208" s="14">
        <v>514.6</v>
      </c>
      <c r="AE208" s="14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4">
        <v>529.4</v>
      </c>
      <c r="AQ208" s="14"/>
      <c r="AR208" s="14"/>
      <c r="AS208" s="14">
        <v>529.4</v>
      </c>
      <c r="AT208" s="14"/>
      <c r="AU208" s="14">
        <v>423.6</v>
      </c>
      <c r="AV208" s="14"/>
      <c r="AW208" s="14"/>
      <c r="AX208" s="14">
        <v>423.6</v>
      </c>
      <c r="AY208" s="14"/>
      <c r="AZ208" s="13" t="s">
        <v>186</v>
      </c>
      <c r="BA208" s="14">
        <v>1558.4</v>
      </c>
      <c r="BB208" s="4">
        <f t="shared" si="3"/>
        <v>100</v>
      </c>
    </row>
    <row r="209" spans="1:54" ht="83.65" customHeight="1" x14ac:dyDescent="0.25">
      <c r="A209" s="13" t="s">
        <v>188</v>
      </c>
      <c r="B209" s="11" t="s">
        <v>18</v>
      </c>
      <c r="C209" s="11" t="s">
        <v>179</v>
      </c>
      <c r="D209" s="11" t="s">
        <v>20</v>
      </c>
      <c r="E209" s="11" t="s">
        <v>196</v>
      </c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 t="s">
        <v>189</v>
      </c>
      <c r="U209" s="11"/>
      <c r="V209" s="12"/>
      <c r="W209" s="12"/>
      <c r="X209" s="12"/>
      <c r="Y209" s="12"/>
      <c r="Z209" s="13" t="s">
        <v>188</v>
      </c>
      <c r="AA209" s="14">
        <v>470</v>
      </c>
      <c r="AB209" s="14"/>
      <c r="AC209" s="14">
        <v>169.5</v>
      </c>
      <c r="AD209" s="14">
        <v>155.4</v>
      </c>
      <c r="AE209" s="14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4">
        <v>159.9</v>
      </c>
      <c r="AQ209" s="14"/>
      <c r="AR209" s="14"/>
      <c r="AS209" s="14">
        <v>159.9</v>
      </c>
      <c r="AT209" s="14"/>
      <c r="AU209" s="14">
        <v>127.9</v>
      </c>
      <c r="AV209" s="14"/>
      <c r="AW209" s="14"/>
      <c r="AX209" s="14">
        <v>127.9</v>
      </c>
      <c r="AY209" s="14"/>
      <c r="AZ209" s="13" t="s">
        <v>188</v>
      </c>
      <c r="BA209" s="14">
        <v>470</v>
      </c>
      <c r="BB209" s="4">
        <f t="shared" si="3"/>
        <v>100</v>
      </c>
    </row>
    <row r="210" spans="1:54" ht="66.95" customHeight="1" x14ac:dyDescent="0.25">
      <c r="A210" s="5" t="s">
        <v>198</v>
      </c>
      <c r="B210" s="6" t="s">
        <v>18</v>
      </c>
      <c r="C210" s="6" t="s">
        <v>179</v>
      </c>
      <c r="D210" s="6" t="s">
        <v>20</v>
      </c>
      <c r="E210" s="6" t="s">
        <v>199</v>
      </c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7"/>
      <c r="W210" s="7"/>
      <c r="X210" s="7"/>
      <c r="Y210" s="7"/>
      <c r="Z210" s="5" t="s">
        <v>198</v>
      </c>
      <c r="AA210" s="8">
        <v>7771.8</v>
      </c>
      <c r="AB210" s="8"/>
      <c r="AC210" s="8"/>
      <c r="AD210" s="8">
        <v>200</v>
      </c>
      <c r="AE210" s="8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5" t="s">
        <v>198</v>
      </c>
      <c r="BA210" s="8">
        <v>6709.6</v>
      </c>
      <c r="BB210" s="4">
        <f t="shared" si="3"/>
        <v>86.332638513600457</v>
      </c>
    </row>
    <row r="211" spans="1:54" ht="117" customHeight="1" x14ac:dyDescent="0.25">
      <c r="A211" s="13" t="s">
        <v>200</v>
      </c>
      <c r="B211" s="11" t="s">
        <v>18</v>
      </c>
      <c r="C211" s="11" t="s">
        <v>179</v>
      </c>
      <c r="D211" s="11" t="s">
        <v>20</v>
      </c>
      <c r="E211" s="11" t="s">
        <v>199</v>
      </c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 t="s">
        <v>43</v>
      </c>
      <c r="U211" s="11"/>
      <c r="V211" s="12"/>
      <c r="W211" s="12"/>
      <c r="X211" s="12"/>
      <c r="Y211" s="12"/>
      <c r="Z211" s="13" t="s">
        <v>200</v>
      </c>
      <c r="AA211" s="14">
        <v>7771.8</v>
      </c>
      <c r="AB211" s="14"/>
      <c r="AC211" s="14"/>
      <c r="AD211" s="14">
        <v>200</v>
      </c>
      <c r="AE211" s="14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3" t="s">
        <v>198</v>
      </c>
      <c r="BA211" s="14">
        <v>6709.6</v>
      </c>
      <c r="BB211" s="4">
        <f t="shared" si="3"/>
        <v>86.332638513600457</v>
      </c>
    </row>
    <row r="212" spans="1:54" ht="66.95" customHeight="1" x14ac:dyDescent="0.25">
      <c r="A212" s="13" t="s">
        <v>44</v>
      </c>
      <c r="B212" s="11" t="s">
        <v>18</v>
      </c>
      <c r="C212" s="11" t="s">
        <v>179</v>
      </c>
      <c r="D212" s="11" t="s">
        <v>20</v>
      </c>
      <c r="E212" s="11" t="s">
        <v>199</v>
      </c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 t="s">
        <v>45</v>
      </c>
      <c r="U212" s="11"/>
      <c r="V212" s="12"/>
      <c r="W212" s="12"/>
      <c r="X212" s="12"/>
      <c r="Y212" s="12"/>
      <c r="Z212" s="13" t="s">
        <v>44</v>
      </c>
      <c r="AA212" s="14">
        <v>7771.8</v>
      </c>
      <c r="AB212" s="14"/>
      <c r="AC212" s="14"/>
      <c r="AD212" s="14">
        <v>200</v>
      </c>
      <c r="AE212" s="14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3" t="s">
        <v>198</v>
      </c>
      <c r="BA212" s="14">
        <v>6709.6</v>
      </c>
      <c r="BB212" s="4">
        <f t="shared" si="3"/>
        <v>86.332638513600457</v>
      </c>
    </row>
    <row r="213" spans="1:54" ht="66.95" customHeight="1" x14ac:dyDescent="0.25">
      <c r="A213" s="13" t="s">
        <v>158</v>
      </c>
      <c r="B213" s="11" t="s">
        <v>18</v>
      </c>
      <c r="C213" s="11" t="s">
        <v>179</v>
      </c>
      <c r="D213" s="11" t="s">
        <v>20</v>
      </c>
      <c r="E213" s="11" t="s">
        <v>199</v>
      </c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 t="s">
        <v>159</v>
      </c>
      <c r="U213" s="11"/>
      <c r="V213" s="12"/>
      <c r="W213" s="12"/>
      <c r="X213" s="12"/>
      <c r="Y213" s="12"/>
      <c r="Z213" s="13" t="s">
        <v>158</v>
      </c>
      <c r="AA213" s="14">
        <v>7771.8</v>
      </c>
      <c r="AB213" s="14"/>
      <c r="AC213" s="14"/>
      <c r="AD213" s="14">
        <v>200</v>
      </c>
      <c r="AE213" s="14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3" t="s">
        <v>198</v>
      </c>
      <c r="BA213" s="14">
        <v>6709.6</v>
      </c>
      <c r="BB213" s="4">
        <f t="shared" si="3"/>
        <v>86.332638513600457</v>
      </c>
    </row>
    <row r="214" spans="1:54" ht="50.1" customHeight="1" x14ac:dyDescent="0.25">
      <c r="A214" s="5" t="s">
        <v>181</v>
      </c>
      <c r="B214" s="6" t="s">
        <v>18</v>
      </c>
      <c r="C214" s="6" t="s">
        <v>179</v>
      </c>
      <c r="D214" s="6" t="s">
        <v>20</v>
      </c>
      <c r="E214" s="6" t="s">
        <v>201</v>
      </c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7"/>
      <c r="W214" s="7"/>
      <c r="X214" s="7"/>
      <c r="Y214" s="7"/>
      <c r="Z214" s="5" t="s">
        <v>181</v>
      </c>
      <c r="AA214" s="8">
        <f>AA217+AA218+AA219</f>
        <v>746</v>
      </c>
      <c r="AB214" s="8"/>
      <c r="AC214" s="8"/>
      <c r="AD214" s="8"/>
      <c r="AE214" s="8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8">
        <v>726.2</v>
      </c>
      <c r="AQ214" s="8"/>
      <c r="AR214" s="8"/>
      <c r="AS214" s="8"/>
      <c r="AT214" s="8"/>
      <c r="AU214" s="8">
        <v>726.2</v>
      </c>
      <c r="AV214" s="8"/>
      <c r="AW214" s="8"/>
      <c r="AX214" s="8"/>
      <c r="AY214" s="8"/>
      <c r="AZ214" s="5" t="s">
        <v>181</v>
      </c>
      <c r="BA214" s="8">
        <f>BA217+BA218+BA219</f>
        <v>746</v>
      </c>
      <c r="BB214" s="4">
        <f t="shared" si="3"/>
        <v>100</v>
      </c>
    </row>
    <row r="215" spans="1:54" ht="183.95" customHeight="1" x14ac:dyDescent="0.25">
      <c r="A215" s="10" t="s">
        <v>183</v>
      </c>
      <c r="B215" s="11" t="s">
        <v>18</v>
      </c>
      <c r="C215" s="11" t="s">
        <v>179</v>
      </c>
      <c r="D215" s="11" t="s">
        <v>20</v>
      </c>
      <c r="E215" s="11" t="s">
        <v>201</v>
      </c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 t="s">
        <v>35</v>
      </c>
      <c r="U215" s="11"/>
      <c r="V215" s="12"/>
      <c r="W215" s="12"/>
      <c r="X215" s="12"/>
      <c r="Y215" s="12"/>
      <c r="Z215" s="10" t="s">
        <v>183</v>
      </c>
      <c r="AA215" s="14">
        <v>506.7</v>
      </c>
      <c r="AB215" s="14"/>
      <c r="AC215" s="14"/>
      <c r="AD215" s="14"/>
      <c r="AE215" s="14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4">
        <v>487.1</v>
      </c>
      <c r="AQ215" s="14"/>
      <c r="AR215" s="14"/>
      <c r="AS215" s="14"/>
      <c r="AT215" s="14"/>
      <c r="AU215" s="14">
        <v>487.1</v>
      </c>
      <c r="AV215" s="14"/>
      <c r="AW215" s="14"/>
      <c r="AX215" s="14"/>
      <c r="AY215" s="14"/>
      <c r="AZ215" s="10" t="s">
        <v>183</v>
      </c>
      <c r="BA215" s="14">
        <v>506.7</v>
      </c>
      <c r="BB215" s="4">
        <f t="shared" si="3"/>
        <v>100</v>
      </c>
    </row>
    <row r="216" spans="1:54" ht="33.4" customHeight="1" x14ac:dyDescent="0.25">
      <c r="A216" s="13" t="s">
        <v>184</v>
      </c>
      <c r="B216" s="11" t="s">
        <v>18</v>
      </c>
      <c r="C216" s="11" t="s">
        <v>179</v>
      </c>
      <c r="D216" s="11" t="s">
        <v>20</v>
      </c>
      <c r="E216" s="11" t="s">
        <v>201</v>
      </c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 t="s">
        <v>185</v>
      </c>
      <c r="U216" s="11"/>
      <c r="V216" s="12"/>
      <c r="W216" s="12"/>
      <c r="X216" s="12"/>
      <c r="Y216" s="12"/>
      <c r="Z216" s="13" t="s">
        <v>184</v>
      </c>
      <c r="AA216" s="14">
        <f>AA217+AA218</f>
        <v>506.7</v>
      </c>
      <c r="AB216" s="14"/>
      <c r="AC216" s="14"/>
      <c r="AD216" s="14"/>
      <c r="AE216" s="14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4">
        <v>487.1</v>
      </c>
      <c r="AQ216" s="14"/>
      <c r="AR216" s="14"/>
      <c r="AS216" s="14"/>
      <c r="AT216" s="14"/>
      <c r="AU216" s="14">
        <v>487.1</v>
      </c>
      <c r="AV216" s="14"/>
      <c r="AW216" s="14"/>
      <c r="AX216" s="14"/>
      <c r="AY216" s="14"/>
      <c r="AZ216" s="13" t="s">
        <v>184</v>
      </c>
      <c r="BA216" s="14">
        <f>BA217+BA218</f>
        <v>506.7</v>
      </c>
      <c r="BB216" s="4">
        <f t="shared" si="3"/>
        <v>100</v>
      </c>
    </row>
    <row r="217" spans="1:54" ht="33.4" customHeight="1" x14ac:dyDescent="0.25">
      <c r="A217" s="13" t="s">
        <v>186</v>
      </c>
      <c r="B217" s="11" t="s">
        <v>18</v>
      </c>
      <c r="C217" s="11" t="s">
        <v>179</v>
      </c>
      <c r="D217" s="11" t="s">
        <v>20</v>
      </c>
      <c r="E217" s="11" t="s">
        <v>201</v>
      </c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 t="s">
        <v>187</v>
      </c>
      <c r="U217" s="11"/>
      <c r="V217" s="12"/>
      <c r="W217" s="12"/>
      <c r="X217" s="12"/>
      <c r="Y217" s="12"/>
      <c r="Z217" s="13" t="s">
        <v>186</v>
      </c>
      <c r="AA217" s="14">
        <v>389.2</v>
      </c>
      <c r="AB217" s="14"/>
      <c r="AC217" s="14"/>
      <c r="AD217" s="14"/>
      <c r="AE217" s="14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4">
        <v>374.1</v>
      </c>
      <c r="AQ217" s="14"/>
      <c r="AR217" s="14"/>
      <c r="AS217" s="14"/>
      <c r="AT217" s="14"/>
      <c r="AU217" s="14">
        <v>374.1</v>
      </c>
      <c r="AV217" s="14"/>
      <c r="AW217" s="14"/>
      <c r="AX217" s="14"/>
      <c r="AY217" s="14"/>
      <c r="AZ217" s="13" t="s">
        <v>186</v>
      </c>
      <c r="BA217" s="14">
        <v>389.2</v>
      </c>
      <c r="BB217" s="4">
        <f t="shared" si="3"/>
        <v>100</v>
      </c>
    </row>
    <row r="218" spans="1:54" ht="83.65" customHeight="1" x14ac:dyDescent="0.25">
      <c r="A218" s="13" t="s">
        <v>188</v>
      </c>
      <c r="B218" s="11" t="s">
        <v>18</v>
      </c>
      <c r="C218" s="11" t="s">
        <v>179</v>
      </c>
      <c r="D218" s="11" t="s">
        <v>20</v>
      </c>
      <c r="E218" s="11" t="s">
        <v>201</v>
      </c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 t="s">
        <v>189</v>
      </c>
      <c r="U218" s="11"/>
      <c r="V218" s="12"/>
      <c r="W218" s="12"/>
      <c r="X218" s="12"/>
      <c r="Y218" s="12"/>
      <c r="Z218" s="13" t="s">
        <v>188</v>
      </c>
      <c r="AA218" s="14">
        <v>117.5</v>
      </c>
      <c r="AB218" s="14"/>
      <c r="AC218" s="14"/>
      <c r="AD218" s="14"/>
      <c r="AE218" s="14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4">
        <v>113</v>
      </c>
      <c r="AQ218" s="14"/>
      <c r="AR218" s="14"/>
      <c r="AS218" s="14"/>
      <c r="AT218" s="14"/>
      <c r="AU218" s="14">
        <v>113</v>
      </c>
      <c r="AV218" s="14"/>
      <c r="AW218" s="14"/>
      <c r="AX218" s="14"/>
      <c r="AY218" s="14"/>
      <c r="AZ218" s="13" t="s">
        <v>188</v>
      </c>
      <c r="BA218" s="14">
        <v>117.5</v>
      </c>
      <c r="BB218" s="4">
        <f t="shared" si="3"/>
        <v>100</v>
      </c>
    </row>
    <row r="219" spans="1:54" ht="100.35" customHeight="1" x14ac:dyDescent="0.25">
      <c r="A219" s="13" t="s">
        <v>190</v>
      </c>
      <c r="B219" s="11" t="s">
        <v>18</v>
      </c>
      <c r="C219" s="11" t="s">
        <v>179</v>
      </c>
      <c r="D219" s="11" t="s">
        <v>20</v>
      </c>
      <c r="E219" s="11" t="s">
        <v>201</v>
      </c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 t="s">
        <v>43</v>
      </c>
      <c r="U219" s="11"/>
      <c r="V219" s="12"/>
      <c r="W219" s="12"/>
      <c r="X219" s="12"/>
      <c r="Y219" s="12"/>
      <c r="Z219" s="13" t="s">
        <v>190</v>
      </c>
      <c r="AA219" s="14">
        <v>239.3</v>
      </c>
      <c r="AB219" s="14"/>
      <c r="AC219" s="14"/>
      <c r="AD219" s="14"/>
      <c r="AE219" s="14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4">
        <v>239.1</v>
      </c>
      <c r="AQ219" s="14"/>
      <c r="AR219" s="14"/>
      <c r="AS219" s="14"/>
      <c r="AT219" s="14"/>
      <c r="AU219" s="14">
        <v>239.1</v>
      </c>
      <c r="AV219" s="14"/>
      <c r="AW219" s="14"/>
      <c r="AX219" s="14"/>
      <c r="AY219" s="14"/>
      <c r="AZ219" s="13" t="s">
        <v>190</v>
      </c>
      <c r="BA219" s="14">
        <v>239.3</v>
      </c>
      <c r="BB219" s="4">
        <f t="shared" si="3"/>
        <v>100</v>
      </c>
    </row>
    <row r="220" spans="1:54" ht="66.95" customHeight="1" x14ac:dyDescent="0.25">
      <c r="A220" s="13" t="s">
        <v>44</v>
      </c>
      <c r="B220" s="11" t="s">
        <v>18</v>
      </c>
      <c r="C220" s="11" t="s">
        <v>179</v>
      </c>
      <c r="D220" s="11" t="s">
        <v>20</v>
      </c>
      <c r="E220" s="11" t="s">
        <v>201</v>
      </c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 t="s">
        <v>45</v>
      </c>
      <c r="U220" s="11"/>
      <c r="V220" s="12"/>
      <c r="W220" s="12"/>
      <c r="X220" s="12"/>
      <c r="Y220" s="12"/>
      <c r="Z220" s="13" t="s">
        <v>44</v>
      </c>
      <c r="AA220" s="14">
        <f>AA221+AA222</f>
        <v>239.29999999999998</v>
      </c>
      <c r="AB220" s="14"/>
      <c r="AC220" s="14"/>
      <c r="AD220" s="14"/>
      <c r="AE220" s="14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4">
        <v>239.1</v>
      </c>
      <c r="AQ220" s="14"/>
      <c r="AR220" s="14"/>
      <c r="AS220" s="14"/>
      <c r="AT220" s="14"/>
      <c r="AU220" s="14">
        <v>239.1</v>
      </c>
      <c r="AV220" s="14"/>
      <c r="AW220" s="14"/>
      <c r="AX220" s="14"/>
      <c r="AY220" s="14"/>
      <c r="AZ220" s="13" t="s">
        <v>44</v>
      </c>
      <c r="BA220" s="14">
        <f>BA221+BA222</f>
        <v>239.29999999999998</v>
      </c>
      <c r="BB220" s="4">
        <f t="shared" si="3"/>
        <v>100</v>
      </c>
    </row>
    <row r="221" spans="1:54" ht="50.1" customHeight="1" x14ac:dyDescent="0.25">
      <c r="A221" s="13" t="s">
        <v>46</v>
      </c>
      <c r="B221" s="11" t="s">
        <v>18</v>
      </c>
      <c r="C221" s="11" t="s">
        <v>179</v>
      </c>
      <c r="D221" s="11" t="s">
        <v>20</v>
      </c>
      <c r="E221" s="11" t="s">
        <v>201</v>
      </c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 t="s">
        <v>47</v>
      </c>
      <c r="U221" s="11"/>
      <c r="V221" s="12"/>
      <c r="W221" s="12"/>
      <c r="X221" s="12"/>
      <c r="Y221" s="12"/>
      <c r="Z221" s="13" t="s">
        <v>46</v>
      </c>
      <c r="AA221" s="14">
        <v>17.600000000000001</v>
      </c>
      <c r="AB221" s="14"/>
      <c r="AC221" s="14"/>
      <c r="AD221" s="14"/>
      <c r="AE221" s="14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4">
        <v>17.600000000000001</v>
      </c>
      <c r="AQ221" s="14"/>
      <c r="AR221" s="14"/>
      <c r="AS221" s="14"/>
      <c r="AT221" s="14"/>
      <c r="AU221" s="14">
        <v>17.600000000000001</v>
      </c>
      <c r="AV221" s="14"/>
      <c r="AW221" s="14"/>
      <c r="AX221" s="14"/>
      <c r="AY221" s="14"/>
      <c r="AZ221" s="13" t="s">
        <v>46</v>
      </c>
      <c r="BA221" s="14">
        <v>17.600000000000001</v>
      </c>
      <c r="BB221" s="4">
        <f t="shared" si="3"/>
        <v>100</v>
      </c>
    </row>
    <row r="222" spans="1:54" ht="33.4" customHeight="1" x14ac:dyDescent="0.25">
      <c r="A222" s="13" t="s">
        <v>48</v>
      </c>
      <c r="B222" s="11" t="s">
        <v>18</v>
      </c>
      <c r="C222" s="11" t="s">
        <v>179</v>
      </c>
      <c r="D222" s="11" t="s">
        <v>20</v>
      </c>
      <c r="E222" s="11" t="s">
        <v>201</v>
      </c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 t="s">
        <v>49</v>
      </c>
      <c r="U222" s="11"/>
      <c r="V222" s="12"/>
      <c r="W222" s="12"/>
      <c r="X222" s="12"/>
      <c r="Y222" s="12"/>
      <c r="Z222" s="13" t="s">
        <v>48</v>
      </c>
      <c r="AA222" s="14">
        <v>221.7</v>
      </c>
      <c r="AB222" s="14"/>
      <c r="AC222" s="14"/>
      <c r="AD222" s="14"/>
      <c r="AE222" s="14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4">
        <v>221.5</v>
      </c>
      <c r="AQ222" s="14"/>
      <c r="AR222" s="14"/>
      <c r="AS222" s="14"/>
      <c r="AT222" s="14"/>
      <c r="AU222" s="14">
        <v>221.5</v>
      </c>
      <c r="AV222" s="14"/>
      <c r="AW222" s="14"/>
      <c r="AX222" s="14"/>
      <c r="AY222" s="14"/>
      <c r="AZ222" s="13" t="s">
        <v>48</v>
      </c>
      <c r="BA222" s="14">
        <v>221.7</v>
      </c>
      <c r="BB222" s="4">
        <f t="shared" si="3"/>
        <v>99.999999999999986</v>
      </c>
    </row>
    <row r="223" spans="1:54" ht="66.95" customHeight="1" x14ac:dyDescent="0.25">
      <c r="A223" s="5" t="s">
        <v>195</v>
      </c>
      <c r="B223" s="6" t="s">
        <v>18</v>
      </c>
      <c r="C223" s="6" t="s">
        <v>179</v>
      </c>
      <c r="D223" s="6" t="s">
        <v>20</v>
      </c>
      <c r="E223" s="6" t="s">
        <v>202</v>
      </c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7"/>
      <c r="W223" s="7"/>
      <c r="X223" s="7"/>
      <c r="Y223" s="7"/>
      <c r="Z223" s="5" t="s">
        <v>195</v>
      </c>
      <c r="AA223" s="8">
        <v>446</v>
      </c>
      <c r="AB223" s="8"/>
      <c r="AC223" s="8">
        <v>243.5</v>
      </c>
      <c r="AD223" s="8">
        <v>243.5</v>
      </c>
      <c r="AE223" s="8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8">
        <v>229.8</v>
      </c>
      <c r="AQ223" s="8"/>
      <c r="AR223" s="8"/>
      <c r="AS223" s="8">
        <v>229.8</v>
      </c>
      <c r="AT223" s="8"/>
      <c r="AU223" s="8">
        <v>183.8</v>
      </c>
      <c r="AV223" s="8"/>
      <c r="AW223" s="8"/>
      <c r="AX223" s="8">
        <v>183.8</v>
      </c>
      <c r="AY223" s="8"/>
      <c r="AZ223" s="5" t="s">
        <v>195</v>
      </c>
      <c r="BA223" s="8">
        <v>446</v>
      </c>
      <c r="BB223" s="4">
        <f t="shared" si="3"/>
        <v>100</v>
      </c>
    </row>
    <row r="224" spans="1:54" ht="200.65" customHeight="1" x14ac:dyDescent="0.25">
      <c r="A224" s="10" t="s">
        <v>197</v>
      </c>
      <c r="B224" s="11" t="s">
        <v>18</v>
      </c>
      <c r="C224" s="11" t="s">
        <v>179</v>
      </c>
      <c r="D224" s="11" t="s">
        <v>20</v>
      </c>
      <c r="E224" s="11" t="s">
        <v>202</v>
      </c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 t="s">
        <v>35</v>
      </c>
      <c r="U224" s="11"/>
      <c r="V224" s="12"/>
      <c r="W224" s="12"/>
      <c r="X224" s="12"/>
      <c r="Y224" s="12"/>
      <c r="Z224" s="10" t="s">
        <v>197</v>
      </c>
      <c r="AA224" s="14">
        <v>446</v>
      </c>
      <c r="AB224" s="14"/>
      <c r="AC224" s="14">
        <v>243.5</v>
      </c>
      <c r="AD224" s="14">
        <v>243.5</v>
      </c>
      <c r="AE224" s="14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4">
        <v>229.8</v>
      </c>
      <c r="AQ224" s="14"/>
      <c r="AR224" s="14"/>
      <c r="AS224" s="14">
        <v>229.8</v>
      </c>
      <c r="AT224" s="14"/>
      <c r="AU224" s="14">
        <v>183.8</v>
      </c>
      <c r="AV224" s="14"/>
      <c r="AW224" s="14"/>
      <c r="AX224" s="14">
        <v>183.8</v>
      </c>
      <c r="AY224" s="14"/>
      <c r="AZ224" s="10" t="s">
        <v>197</v>
      </c>
      <c r="BA224" s="14">
        <v>446</v>
      </c>
      <c r="BB224" s="4">
        <f t="shared" si="3"/>
        <v>100</v>
      </c>
    </row>
    <row r="225" spans="1:54" ht="33.4" customHeight="1" x14ac:dyDescent="0.25">
      <c r="A225" s="13" t="s">
        <v>184</v>
      </c>
      <c r="B225" s="11" t="s">
        <v>18</v>
      </c>
      <c r="C225" s="11" t="s">
        <v>179</v>
      </c>
      <c r="D225" s="11" t="s">
        <v>20</v>
      </c>
      <c r="E225" s="11" t="s">
        <v>202</v>
      </c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 t="s">
        <v>185</v>
      </c>
      <c r="U225" s="11"/>
      <c r="V225" s="12"/>
      <c r="W225" s="12"/>
      <c r="X225" s="12"/>
      <c r="Y225" s="12"/>
      <c r="Z225" s="13" t="s">
        <v>184</v>
      </c>
      <c r="AA225" s="14">
        <f>AA226+AA227</f>
        <v>446</v>
      </c>
      <c r="AB225" s="14"/>
      <c r="AC225" s="14">
        <v>243.5</v>
      </c>
      <c r="AD225" s="14">
        <v>243.5</v>
      </c>
      <c r="AE225" s="14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4">
        <v>229.8</v>
      </c>
      <c r="AQ225" s="14"/>
      <c r="AR225" s="14"/>
      <c r="AS225" s="14">
        <v>229.8</v>
      </c>
      <c r="AT225" s="14"/>
      <c r="AU225" s="14">
        <v>183.8</v>
      </c>
      <c r="AV225" s="14"/>
      <c r="AW225" s="14"/>
      <c r="AX225" s="14">
        <v>183.8</v>
      </c>
      <c r="AY225" s="14"/>
      <c r="AZ225" s="13" t="s">
        <v>184</v>
      </c>
      <c r="BA225" s="14">
        <f>BA226+BA227</f>
        <v>446</v>
      </c>
      <c r="BB225" s="4">
        <f t="shared" si="3"/>
        <v>100</v>
      </c>
    </row>
    <row r="226" spans="1:54" ht="33.4" customHeight="1" x14ac:dyDescent="0.25">
      <c r="A226" s="13" t="s">
        <v>186</v>
      </c>
      <c r="B226" s="11" t="s">
        <v>18</v>
      </c>
      <c r="C226" s="11" t="s">
        <v>179</v>
      </c>
      <c r="D226" s="11" t="s">
        <v>20</v>
      </c>
      <c r="E226" s="11" t="s">
        <v>202</v>
      </c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 t="s">
        <v>187</v>
      </c>
      <c r="U226" s="11"/>
      <c r="V226" s="12"/>
      <c r="W226" s="12"/>
      <c r="X226" s="12"/>
      <c r="Y226" s="12"/>
      <c r="Z226" s="13" t="s">
        <v>186</v>
      </c>
      <c r="AA226" s="14">
        <v>342</v>
      </c>
      <c r="AB226" s="14"/>
      <c r="AC226" s="14">
        <v>187</v>
      </c>
      <c r="AD226" s="14">
        <v>187</v>
      </c>
      <c r="AE226" s="14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4">
        <v>176.5</v>
      </c>
      <c r="AQ226" s="14"/>
      <c r="AR226" s="14"/>
      <c r="AS226" s="14">
        <v>176.5</v>
      </c>
      <c r="AT226" s="14"/>
      <c r="AU226" s="14">
        <v>141.19999999999999</v>
      </c>
      <c r="AV226" s="14"/>
      <c r="AW226" s="14"/>
      <c r="AX226" s="14">
        <v>141.19999999999999</v>
      </c>
      <c r="AY226" s="14"/>
      <c r="AZ226" s="13" t="s">
        <v>186</v>
      </c>
      <c r="BA226" s="14">
        <v>342</v>
      </c>
      <c r="BB226" s="4">
        <f t="shared" si="3"/>
        <v>100</v>
      </c>
    </row>
    <row r="227" spans="1:54" ht="83.65" customHeight="1" x14ac:dyDescent="0.25">
      <c r="A227" s="13" t="s">
        <v>188</v>
      </c>
      <c r="B227" s="11" t="s">
        <v>18</v>
      </c>
      <c r="C227" s="11" t="s">
        <v>179</v>
      </c>
      <c r="D227" s="11" t="s">
        <v>20</v>
      </c>
      <c r="E227" s="11" t="s">
        <v>202</v>
      </c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 t="s">
        <v>189</v>
      </c>
      <c r="U227" s="11"/>
      <c r="V227" s="12"/>
      <c r="W227" s="12"/>
      <c r="X227" s="12"/>
      <c r="Y227" s="12"/>
      <c r="Z227" s="13" t="s">
        <v>188</v>
      </c>
      <c r="AA227" s="14">
        <v>104</v>
      </c>
      <c r="AB227" s="14"/>
      <c r="AC227" s="14">
        <v>56.5</v>
      </c>
      <c r="AD227" s="14">
        <v>56.5</v>
      </c>
      <c r="AE227" s="14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4">
        <v>53.3</v>
      </c>
      <c r="AQ227" s="14"/>
      <c r="AR227" s="14"/>
      <c r="AS227" s="14">
        <v>53.3</v>
      </c>
      <c r="AT227" s="14"/>
      <c r="AU227" s="14">
        <v>42.6</v>
      </c>
      <c r="AV227" s="14"/>
      <c r="AW227" s="14"/>
      <c r="AX227" s="14">
        <v>42.6</v>
      </c>
      <c r="AY227" s="14"/>
      <c r="AZ227" s="13" t="s">
        <v>188</v>
      </c>
      <c r="BA227" s="14">
        <v>104</v>
      </c>
      <c r="BB227" s="4">
        <f t="shared" si="3"/>
        <v>100</v>
      </c>
    </row>
    <row r="228" spans="1:54" ht="16.7" customHeight="1" x14ac:dyDescent="0.25">
      <c r="A228" s="3" t="s">
        <v>203</v>
      </c>
      <c r="B228" s="16" t="s">
        <v>18</v>
      </c>
      <c r="C228" s="16" t="s">
        <v>204</v>
      </c>
      <c r="D228" s="16" t="s">
        <v>21</v>
      </c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7"/>
      <c r="W228" s="17"/>
      <c r="X228" s="17"/>
      <c r="Y228" s="17"/>
      <c r="Z228" s="3" t="s">
        <v>203</v>
      </c>
      <c r="AA228" s="1">
        <f>AA229</f>
        <v>969</v>
      </c>
      <c r="AB228" s="1"/>
      <c r="AC228" s="1">
        <v>3231.4</v>
      </c>
      <c r="AD228" s="1"/>
      <c r="AE228" s="1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1">
        <v>507.6</v>
      </c>
      <c r="AQ228" s="1"/>
      <c r="AR228" s="1"/>
      <c r="AS228" s="1"/>
      <c r="AT228" s="1"/>
      <c r="AU228" s="1">
        <v>198.1</v>
      </c>
      <c r="AV228" s="1"/>
      <c r="AW228" s="1"/>
      <c r="AX228" s="1"/>
      <c r="AY228" s="1"/>
      <c r="AZ228" s="3" t="s">
        <v>203</v>
      </c>
      <c r="BA228" s="1">
        <f>BA229</f>
        <v>969</v>
      </c>
      <c r="BB228" s="26">
        <f t="shared" si="3"/>
        <v>100</v>
      </c>
    </row>
    <row r="229" spans="1:54" ht="16.7" customHeight="1" x14ac:dyDescent="0.25">
      <c r="A229" s="3" t="s">
        <v>205</v>
      </c>
      <c r="B229" s="16" t="s">
        <v>18</v>
      </c>
      <c r="C229" s="16" t="s">
        <v>204</v>
      </c>
      <c r="D229" s="16" t="s">
        <v>20</v>
      </c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7"/>
      <c r="W229" s="17"/>
      <c r="X229" s="17"/>
      <c r="Y229" s="17"/>
      <c r="Z229" s="3" t="s">
        <v>205</v>
      </c>
      <c r="AA229" s="1">
        <v>969</v>
      </c>
      <c r="AB229" s="1"/>
      <c r="AC229" s="1"/>
      <c r="AD229" s="1"/>
      <c r="AE229" s="1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1">
        <v>507.6</v>
      </c>
      <c r="AQ229" s="1"/>
      <c r="AR229" s="1"/>
      <c r="AS229" s="1"/>
      <c r="AT229" s="1"/>
      <c r="AU229" s="1">
        <v>198.1</v>
      </c>
      <c r="AV229" s="1"/>
      <c r="AW229" s="1"/>
      <c r="AX229" s="1"/>
      <c r="AY229" s="1"/>
      <c r="AZ229" s="3" t="s">
        <v>205</v>
      </c>
      <c r="BA229" s="1">
        <v>969</v>
      </c>
      <c r="BB229" s="26">
        <f t="shared" si="3"/>
        <v>100</v>
      </c>
    </row>
    <row r="230" spans="1:54" ht="83.65" customHeight="1" x14ac:dyDescent="0.25">
      <c r="A230" s="5" t="s">
        <v>206</v>
      </c>
      <c r="B230" s="6" t="s">
        <v>18</v>
      </c>
      <c r="C230" s="6" t="s">
        <v>204</v>
      </c>
      <c r="D230" s="6" t="s">
        <v>20</v>
      </c>
      <c r="E230" s="6" t="s">
        <v>207</v>
      </c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7"/>
      <c r="W230" s="7"/>
      <c r="X230" s="7"/>
      <c r="Y230" s="7"/>
      <c r="Z230" s="5" t="s">
        <v>206</v>
      </c>
      <c r="AA230" s="8">
        <v>969</v>
      </c>
      <c r="AB230" s="8">
        <v>969</v>
      </c>
      <c r="AC230" s="8">
        <v>969</v>
      </c>
      <c r="AD230" s="8">
        <v>969</v>
      </c>
      <c r="AE230" s="8">
        <v>969</v>
      </c>
      <c r="AF230" s="8">
        <v>969</v>
      </c>
      <c r="AG230" s="8">
        <v>969</v>
      </c>
      <c r="AH230" s="8">
        <v>969</v>
      </c>
      <c r="AI230" s="8">
        <v>969</v>
      </c>
      <c r="AJ230" s="8">
        <v>969</v>
      </c>
      <c r="AK230" s="8">
        <v>969</v>
      </c>
      <c r="AL230" s="8">
        <v>969</v>
      </c>
      <c r="AM230" s="8">
        <v>969</v>
      </c>
      <c r="AN230" s="8">
        <v>969</v>
      </c>
      <c r="AO230" s="8">
        <v>969</v>
      </c>
      <c r="AP230" s="8">
        <v>969</v>
      </c>
      <c r="AQ230" s="8">
        <v>969</v>
      </c>
      <c r="AR230" s="8">
        <v>969</v>
      </c>
      <c r="AS230" s="8">
        <v>969</v>
      </c>
      <c r="AT230" s="8">
        <v>969</v>
      </c>
      <c r="AU230" s="8">
        <v>969</v>
      </c>
      <c r="AV230" s="8">
        <v>969</v>
      </c>
      <c r="AW230" s="8">
        <v>969</v>
      </c>
      <c r="AX230" s="8">
        <v>969</v>
      </c>
      <c r="AY230" s="8">
        <v>969</v>
      </c>
      <c r="AZ230" s="8">
        <v>969</v>
      </c>
      <c r="BA230" s="8">
        <v>969</v>
      </c>
      <c r="BB230" s="4">
        <f t="shared" si="3"/>
        <v>100</v>
      </c>
    </row>
    <row r="231" spans="1:54" ht="117" customHeight="1" x14ac:dyDescent="0.25">
      <c r="A231" s="13" t="s">
        <v>208</v>
      </c>
      <c r="B231" s="11" t="s">
        <v>18</v>
      </c>
      <c r="C231" s="11" t="s">
        <v>204</v>
      </c>
      <c r="D231" s="11" t="s">
        <v>20</v>
      </c>
      <c r="E231" s="11" t="s">
        <v>207</v>
      </c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 t="s">
        <v>209</v>
      </c>
      <c r="U231" s="11"/>
      <c r="V231" s="12"/>
      <c r="W231" s="12"/>
      <c r="X231" s="12"/>
      <c r="Y231" s="12"/>
      <c r="Z231" s="13" t="s">
        <v>208</v>
      </c>
      <c r="AA231" s="8">
        <v>969</v>
      </c>
      <c r="AB231" s="8">
        <v>969</v>
      </c>
      <c r="AC231" s="8">
        <v>969</v>
      </c>
      <c r="AD231" s="8">
        <v>969</v>
      </c>
      <c r="AE231" s="8">
        <v>969</v>
      </c>
      <c r="AF231" s="8">
        <v>969</v>
      </c>
      <c r="AG231" s="8">
        <v>969</v>
      </c>
      <c r="AH231" s="8">
        <v>969</v>
      </c>
      <c r="AI231" s="8">
        <v>969</v>
      </c>
      <c r="AJ231" s="8">
        <v>969</v>
      </c>
      <c r="AK231" s="8">
        <v>969</v>
      </c>
      <c r="AL231" s="8">
        <v>969</v>
      </c>
      <c r="AM231" s="8">
        <v>969</v>
      </c>
      <c r="AN231" s="8">
        <v>969</v>
      </c>
      <c r="AO231" s="8">
        <v>969</v>
      </c>
      <c r="AP231" s="8">
        <v>969</v>
      </c>
      <c r="AQ231" s="8">
        <v>969</v>
      </c>
      <c r="AR231" s="8">
        <v>969</v>
      </c>
      <c r="AS231" s="8">
        <v>969</v>
      </c>
      <c r="AT231" s="8">
        <v>969</v>
      </c>
      <c r="AU231" s="8">
        <v>969</v>
      </c>
      <c r="AV231" s="8">
        <v>969</v>
      </c>
      <c r="AW231" s="8">
        <v>969</v>
      </c>
      <c r="AX231" s="8">
        <v>969</v>
      </c>
      <c r="AY231" s="8">
        <v>969</v>
      </c>
      <c r="AZ231" s="8">
        <v>969</v>
      </c>
      <c r="BA231" s="8">
        <v>969</v>
      </c>
      <c r="BB231" s="4">
        <f t="shared" si="3"/>
        <v>100</v>
      </c>
    </row>
    <row r="232" spans="1:54" ht="50.1" customHeight="1" x14ac:dyDescent="0.25">
      <c r="A232" s="13" t="s">
        <v>210</v>
      </c>
      <c r="B232" s="11" t="s">
        <v>18</v>
      </c>
      <c r="C232" s="11" t="s">
        <v>204</v>
      </c>
      <c r="D232" s="11" t="s">
        <v>20</v>
      </c>
      <c r="E232" s="11" t="s">
        <v>207</v>
      </c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 t="s">
        <v>211</v>
      </c>
      <c r="U232" s="11"/>
      <c r="V232" s="12"/>
      <c r="W232" s="12"/>
      <c r="X232" s="12"/>
      <c r="Y232" s="12"/>
      <c r="Z232" s="13" t="s">
        <v>210</v>
      </c>
      <c r="AA232" s="8">
        <v>969</v>
      </c>
      <c r="AB232" s="8">
        <v>969</v>
      </c>
      <c r="AC232" s="8">
        <v>969</v>
      </c>
      <c r="AD232" s="8">
        <v>969</v>
      </c>
      <c r="AE232" s="8">
        <v>969</v>
      </c>
      <c r="AF232" s="8">
        <v>969</v>
      </c>
      <c r="AG232" s="8">
        <v>969</v>
      </c>
      <c r="AH232" s="8">
        <v>969</v>
      </c>
      <c r="AI232" s="8">
        <v>969</v>
      </c>
      <c r="AJ232" s="8">
        <v>969</v>
      </c>
      <c r="AK232" s="8">
        <v>969</v>
      </c>
      <c r="AL232" s="8">
        <v>969</v>
      </c>
      <c r="AM232" s="8">
        <v>969</v>
      </c>
      <c r="AN232" s="8">
        <v>969</v>
      </c>
      <c r="AO232" s="8">
        <v>969</v>
      </c>
      <c r="AP232" s="8">
        <v>969</v>
      </c>
      <c r="AQ232" s="8">
        <v>969</v>
      </c>
      <c r="AR232" s="8">
        <v>969</v>
      </c>
      <c r="AS232" s="8">
        <v>969</v>
      </c>
      <c r="AT232" s="8">
        <v>969</v>
      </c>
      <c r="AU232" s="8">
        <v>969</v>
      </c>
      <c r="AV232" s="8">
        <v>969</v>
      </c>
      <c r="AW232" s="8">
        <v>969</v>
      </c>
      <c r="AX232" s="8">
        <v>969</v>
      </c>
      <c r="AY232" s="8">
        <v>969</v>
      </c>
      <c r="AZ232" s="8">
        <v>969</v>
      </c>
      <c r="BA232" s="8">
        <v>969</v>
      </c>
      <c r="BB232" s="4">
        <f t="shared" si="3"/>
        <v>100</v>
      </c>
    </row>
    <row r="233" spans="1:54" ht="66.95" customHeight="1" x14ac:dyDescent="0.25">
      <c r="A233" s="13" t="s">
        <v>212</v>
      </c>
      <c r="B233" s="11" t="s">
        <v>18</v>
      </c>
      <c r="C233" s="11" t="s">
        <v>204</v>
      </c>
      <c r="D233" s="11" t="s">
        <v>20</v>
      </c>
      <c r="E233" s="11" t="s">
        <v>207</v>
      </c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 t="s">
        <v>213</v>
      </c>
      <c r="U233" s="11"/>
      <c r="V233" s="12"/>
      <c r="W233" s="12"/>
      <c r="X233" s="12"/>
      <c r="Y233" s="12"/>
      <c r="Z233" s="13" t="s">
        <v>212</v>
      </c>
      <c r="AA233" s="8">
        <v>969</v>
      </c>
      <c r="AB233" s="8">
        <v>969</v>
      </c>
      <c r="AC233" s="8">
        <v>969</v>
      </c>
      <c r="AD233" s="8">
        <v>969</v>
      </c>
      <c r="AE233" s="8">
        <v>969</v>
      </c>
      <c r="AF233" s="8">
        <v>969</v>
      </c>
      <c r="AG233" s="8">
        <v>969</v>
      </c>
      <c r="AH233" s="8">
        <v>969</v>
      </c>
      <c r="AI233" s="8">
        <v>969</v>
      </c>
      <c r="AJ233" s="8">
        <v>969</v>
      </c>
      <c r="AK233" s="8">
        <v>969</v>
      </c>
      <c r="AL233" s="8">
        <v>969</v>
      </c>
      <c r="AM233" s="8">
        <v>969</v>
      </c>
      <c r="AN233" s="8">
        <v>969</v>
      </c>
      <c r="AO233" s="8">
        <v>969</v>
      </c>
      <c r="AP233" s="8">
        <v>969</v>
      </c>
      <c r="AQ233" s="8">
        <v>969</v>
      </c>
      <c r="AR233" s="8">
        <v>969</v>
      </c>
      <c r="AS233" s="8">
        <v>969</v>
      </c>
      <c r="AT233" s="8">
        <v>969</v>
      </c>
      <c r="AU233" s="8">
        <v>969</v>
      </c>
      <c r="AV233" s="8">
        <v>969</v>
      </c>
      <c r="AW233" s="8">
        <v>969</v>
      </c>
      <c r="AX233" s="8">
        <v>969</v>
      </c>
      <c r="AY233" s="8">
        <v>969</v>
      </c>
      <c r="AZ233" s="8">
        <v>969</v>
      </c>
      <c r="BA233" s="8">
        <v>969</v>
      </c>
      <c r="BB233" s="4">
        <f t="shared" si="3"/>
        <v>100</v>
      </c>
    </row>
    <row r="234" spans="1:54" ht="16.7" customHeight="1" x14ac:dyDescent="0.25">
      <c r="A234" s="3" t="s">
        <v>214</v>
      </c>
      <c r="B234" s="16" t="s">
        <v>18</v>
      </c>
      <c r="C234" s="16" t="s">
        <v>215</v>
      </c>
      <c r="D234" s="16" t="s">
        <v>21</v>
      </c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7"/>
      <c r="W234" s="17"/>
      <c r="X234" s="17"/>
      <c r="Y234" s="17"/>
      <c r="Z234" s="3" t="s">
        <v>214</v>
      </c>
      <c r="AA234" s="1">
        <f>AA235</f>
        <v>1255.2</v>
      </c>
      <c r="AB234" s="1"/>
      <c r="AC234" s="1"/>
      <c r="AD234" s="1"/>
      <c r="AE234" s="1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1">
        <v>1049.7</v>
      </c>
      <c r="AQ234" s="1"/>
      <c r="AR234" s="1"/>
      <c r="AS234" s="1"/>
      <c r="AT234" s="1"/>
      <c r="AU234" s="1">
        <v>1049.7</v>
      </c>
      <c r="AV234" s="1"/>
      <c r="AW234" s="1"/>
      <c r="AX234" s="1"/>
      <c r="AY234" s="1"/>
      <c r="AZ234" s="3" t="s">
        <v>214</v>
      </c>
      <c r="BA234" s="1">
        <f>BA235</f>
        <v>1251.8999999999999</v>
      </c>
      <c r="BB234" s="26">
        <f t="shared" si="3"/>
        <v>99.737093690248557</v>
      </c>
    </row>
    <row r="235" spans="1:54" ht="16.7" customHeight="1" x14ac:dyDescent="0.25">
      <c r="A235" s="3" t="s">
        <v>216</v>
      </c>
      <c r="B235" s="16" t="s">
        <v>18</v>
      </c>
      <c r="C235" s="16" t="s">
        <v>215</v>
      </c>
      <c r="D235" s="16" t="s">
        <v>20</v>
      </c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7"/>
      <c r="W235" s="17"/>
      <c r="X235" s="17"/>
      <c r="Y235" s="17"/>
      <c r="Z235" s="3" t="s">
        <v>216</v>
      </c>
      <c r="AA235" s="1">
        <f>AA236+AA241</f>
        <v>1255.2</v>
      </c>
      <c r="AB235" s="1"/>
      <c r="AC235" s="1"/>
      <c r="AD235" s="1"/>
      <c r="AE235" s="1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1">
        <v>1049.7</v>
      </c>
      <c r="AQ235" s="1"/>
      <c r="AR235" s="1"/>
      <c r="AS235" s="1"/>
      <c r="AT235" s="1"/>
      <c r="AU235" s="1">
        <v>1049.7</v>
      </c>
      <c r="AV235" s="1"/>
      <c r="AW235" s="1"/>
      <c r="AX235" s="1"/>
      <c r="AY235" s="1"/>
      <c r="AZ235" s="3" t="s">
        <v>216</v>
      </c>
      <c r="BA235" s="1">
        <f>BA236+BA241</f>
        <v>1251.8999999999999</v>
      </c>
      <c r="BB235" s="26">
        <f t="shared" si="3"/>
        <v>99.737093690248557</v>
      </c>
    </row>
    <row r="236" spans="1:54" ht="66.95" customHeight="1" x14ac:dyDescent="0.25">
      <c r="A236" s="5" t="s">
        <v>217</v>
      </c>
      <c r="B236" s="6" t="s">
        <v>18</v>
      </c>
      <c r="C236" s="6" t="s">
        <v>215</v>
      </c>
      <c r="D236" s="6" t="s">
        <v>20</v>
      </c>
      <c r="E236" s="6" t="s">
        <v>218</v>
      </c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7"/>
      <c r="W236" s="7"/>
      <c r="X236" s="7"/>
      <c r="Y236" s="7"/>
      <c r="Z236" s="5" t="s">
        <v>217</v>
      </c>
      <c r="AA236" s="8">
        <v>1191.8</v>
      </c>
      <c r="AB236" s="8"/>
      <c r="AC236" s="8"/>
      <c r="AD236" s="8"/>
      <c r="AE236" s="8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8">
        <v>1009.7</v>
      </c>
      <c r="AQ236" s="8"/>
      <c r="AR236" s="8"/>
      <c r="AS236" s="8"/>
      <c r="AT236" s="8"/>
      <c r="AU236" s="8">
        <v>1009.7</v>
      </c>
      <c r="AV236" s="8"/>
      <c r="AW236" s="8"/>
      <c r="AX236" s="8"/>
      <c r="AY236" s="8"/>
      <c r="AZ236" s="5" t="s">
        <v>217</v>
      </c>
      <c r="BA236" s="8">
        <v>1189.3</v>
      </c>
      <c r="BB236" s="4">
        <f t="shared" si="3"/>
        <v>99.790233260614201</v>
      </c>
    </row>
    <row r="237" spans="1:54" ht="200.65" customHeight="1" x14ac:dyDescent="0.25">
      <c r="A237" s="10" t="s">
        <v>219</v>
      </c>
      <c r="B237" s="11" t="s">
        <v>18</v>
      </c>
      <c r="C237" s="11" t="s">
        <v>215</v>
      </c>
      <c r="D237" s="11" t="s">
        <v>20</v>
      </c>
      <c r="E237" s="11" t="s">
        <v>218</v>
      </c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 t="s">
        <v>35</v>
      </c>
      <c r="U237" s="11"/>
      <c r="V237" s="12"/>
      <c r="W237" s="12"/>
      <c r="X237" s="12"/>
      <c r="Y237" s="12"/>
      <c r="Z237" s="10" t="s">
        <v>219</v>
      </c>
      <c r="AA237" s="14">
        <v>1191.8</v>
      </c>
      <c r="AB237" s="14"/>
      <c r="AC237" s="14"/>
      <c r="AD237" s="14"/>
      <c r="AE237" s="14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4">
        <v>1009.7</v>
      </c>
      <c r="AQ237" s="14"/>
      <c r="AR237" s="14"/>
      <c r="AS237" s="14"/>
      <c r="AT237" s="14"/>
      <c r="AU237" s="14">
        <v>1009.7</v>
      </c>
      <c r="AV237" s="14"/>
      <c r="AW237" s="14"/>
      <c r="AX237" s="14"/>
      <c r="AY237" s="14"/>
      <c r="AZ237" s="10" t="s">
        <v>219</v>
      </c>
      <c r="BA237" s="14">
        <v>1189.3</v>
      </c>
      <c r="BB237" s="4">
        <f t="shared" si="3"/>
        <v>99.790233260614201</v>
      </c>
    </row>
    <row r="238" spans="1:54" ht="33.4" customHeight="1" x14ac:dyDescent="0.25">
      <c r="A238" s="13" t="s">
        <v>184</v>
      </c>
      <c r="B238" s="11" t="s">
        <v>18</v>
      </c>
      <c r="C238" s="11" t="s">
        <v>215</v>
      </c>
      <c r="D238" s="11" t="s">
        <v>20</v>
      </c>
      <c r="E238" s="11" t="s">
        <v>218</v>
      </c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 t="s">
        <v>185</v>
      </c>
      <c r="U238" s="11"/>
      <c r="V238" s="12"/>
      <c r="W238" s="12"/>
      <c r="X238" s="12"/>
      <c r="Y238" s="12"/>
      <c r="Z238" s="13" t="s">
        <v>184</v>
      </c>
      <c r="AA238" s="14">
        <f>AA240+AA239</f>
        <v>1191.8</v>
      </c>
      <c r="AB238" s="14"/>
      <c r="AC238" s="14"/>
      <c r="AD238" s="14"/>
      <c r="AE238" s="14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4">
        <v>1009.7</v>
      </c>
      <c r="AQ238" s="14"/>
      <c r="AR238" s="14"/>
      <c r="AS238" s="14"/>
      <c r="AT238" s="14"/>
      <c r="AU238" s="14">
        <v>1009.7</v>
      </c>
      <c r="AV238" s="14"/>
      <c r="AW238" s="14"/>
      <c r="AX238" s="14"/>
      <c r="AY238" s="14"/>
      <c r="AZ238" s="13" t="s">
        <v>184</v>
      </c>
      <c r="BA238" s="14">
        <f>BA240+BA239</f>
        <v>1189.3</v>
      </c>
      <c r="BB238" s="4">
        <f t="shared" si="3"/>
        <v>99.790233260614201</v>
      </c>
    </row>
    <row r="239" spans="1:54" ht="33.4" customHeight="1" x14ac:dyDescent="0.25">
      <c r="A239" s="13" t="s">
        <v>186</v>
      </c>
      <c r="B239" s="11" t="s">
        <v>18</v>
      </c>
      <c r="C239" s="11" t="s">
        <v>215</v>
      </c>
      <c r="D239" s="11" t="s">
        <v>20</v>
      </c>
      <c r="E239" s="11" t="s">
        <v>218</v>
      </c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 t="s">
        <v>187</v>
      </c>
      <c r="U239" s="11"/>
      <c r="V239" s="12"/>
      <c r="W239" s="12"/>
      <c r="X239" s="12"/>
      <c r="Y239" s="12"/>
      <c r="Z239" s="13" t="s">
        <v>186</v>
      </c>
      <c r="AA239" s="14">
        <v>888.5</v>
      </c>
      <c r="AB239" s="14"/>
      <c r="AC239" s="14"/>
      <c r="AD239" s="14"/>
      <c r="AE239" s="14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4">
        <v>775.5</v>
      </c>
      <c r="AQ239" s="14"/>
      <c r="AR239" s="14"/>
      <c r="AS239" s="14"/>
      <c r="AT239" s="14"/>
      <c r="AU239" s="14">
        <v>775.5</v>
      </c>
      <c r="AV239" s="14"/>
      <c r="AW239" s="14"/>
      <c r="AX239" s="14"/>
      <c r="AY239" s="14"/>
      <c r="AZ239" s="13" t="s">
        <v>186</v>
      </c>
      <c r="BA239" s="14">
        <v>886</v>
      </c>
      <c r="BB239" s="4">
        <f t="shared" si="3"/>
        <v>99.718626899268429</v>
      </c>
    </row>
    <row r="240" spans="1:54" ht="83.65" customHeight="1" x14ac:dyDescent="0.25">
      <c r="A240" s="13" t="s">
        <v>188</v>
      </c>
      <c r="B240" s="11" t="s">
        <v>18</v>
      </c>
      <c r="C240" s="11" t="s">
        <v>215</v>
      </c>
      <c r="D240" s="11" t="s">
        <v>20</v>
      </c>
      <c r="E240" s="11" t="s">
        <v>218</v>
      </c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 t="s">
        <v>189</v>
      </c>
      <c r="U240" s="11"/>
      <c r="V240" s="12"/>
      <c r="W240" s="12"/>
      <c r="X240" s="12"/>
      <c r="Y240" s="12"/>
      <c r="Z240" s="13" t="s">
        <v>188</v>
      </c>
      <c r="AA240" s="14">
        <v>303.3</v>
      </c>
      <c r="AB240" s="14"/>
      <c r="AC240" s="14"/>
      <c r="AD240" s="14"/>
      <c r="AE240" s="14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4">
        <v>234.2</v>
      </c>
      <c r="AQ240" s="14"/>
      <c r="AR240" s="14"/>
      <c r="AS240" s="14"/>
      <c r="AT240" s="14"/>
      <c r="AU240" s="14">
        <v>234.2</v>
      </c>
      <c r="AV240" s="14"/>
      <c r="AW240" s="14"/>
      <c r="AX240" s="14"/>
      <c r="AY240" s="14"/>
      <c r="AZ240" s="13" t="s">
        <v>188</v>
      </c>
      <c r="BA240" s="14">
        <v>303.3</v>
      </c>
      <c r="BB240" s="4">
        <f t="shared" si="3"/>
        <v>100</v>
      </c>
    </row>
    <row r="241" spans="1:54" ht="50.1" customHeight="1" x14ac:dyDescent="0.25">
      <c r="A241" s="5" t="s">
        <v>220</v>
      </c>
      <c r="B241" s="6" t="s">
        <v>18</v>
      </c>
      <c r="C241" s="6" t="s">
        <v>215</v>
      </c>
      <c r="D241" s="6" t="s">
        <v>20</v>
      </c>
      <c r="E241" s="6" t="s">
        <v>221</v>
      </c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7"/>
      <c r="W241" s="7"/>
      <c r="X241" s="7"/>
      <c r="Y241" s="7"/>
      <c r="Z241" s="5" t="s">
        <v>220</v>
      </c>
      <c r="AA241" s="8">
        <v>63.4</v>
      </c>
      <c r="AB241" s="8"/>
      <c r="AC241" s="8"/>
      <c r="AD241" s="8"/>
      <c r="AE241" s="8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8">
        <v>40</v>
      </c>
      <c r="AQ241" s="8"/>
      <c r="AR241" s="8"/>
      <c r="AS241" s="8"/>
      <c r="AT241" s="8"/>
      <c r="AU241" s="8">
        <v>40</v>
      </c>
      <c r="AV241" s="8"/>
      <c r="AW241" s="8"/>
      <c r="AX241" s="8"/>
      <c r="AY241" s="8"/>
      <c r="AZ241" s="5" t="s">
        <v>220</v>
      </c>
      <c r="BA241" s="8">
        <v>62.6</v>
      </c>
      <c r="BB241" s="4">
        <f t="shared" si="3"/>
        <v>98.738170347003162</v>
      </c>
    </row>
    <row r="242" spans="1:54" ht="100.35" customHeight="1" x14ac:dyDescent="0.25">
      <c r="A242" s="13" t="s">
        <v>222</v>
      </c>
      <c r="B242" s="11" t="s">
        <v>18</v>
      </c>
      <c r="C242" s="11" t="s">
        <v>215</v>
      </c>
      <c r="D242" s="11" t="s">
        <v>20</v>
      </c>
      <c r="E242" s="11" t="s">
        <v>221</v>
      </c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 t="s">
        <v>43</v>
      </c>
      <c r="U242" s="11"/>
      <c r="V242" s="12"/>
      <c r="W242" s="12"/>
      <c r="X242" s="12"/>
      <c r="Y242" s="12"/>
      <c r="Z242" s="13" t="s">
        <v>222</v>
      </c>
      <c r="AA242" s="14">
        <v>63.4</v>
      </c>
      <c r="AB242" s="14"/>
      <c r="AC242" s="14"/>
      <c r="AD242" s="14"/>
      <c r="AE242" s="14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4">
        <v>40</v>
      </c>
      <c r="AQ242" s="14"/>
      <c r="AR242" s="14"/>
      <c r="AS242" s="14"/>
      <c r="AT242" s="14"/>
      <c r="AU242" s="14">
        <v>40</v>
      </c>
      <c r="AV242" s="14"/>
      <c r="AW242" s="14"/>
      <c r="AX242" s="14"/>
      <c r="AY242" s="14"/>
      <c r="AZ242" s="13" t="s">
        <v>222</v>
      </c>
      <c r="BA242" s="14">
        <v>62.6</v>
      </c>
      <c r="BB242" s="4">
        <f t="shared" si="3"/>
        <v>98.738170347003162</v>
      </c>
    </row>
    <row r="243" spans="1:54" ht="66.95" customHeight="1" x14ac:dyDescent="0.25">
      <c r="A243" s="13" t="s">
        <v>44</v>
      </c>
      <c r="B243" s="11" t="s">
        <v>18</v>
      </c>
      <c r="C243" s="11" t="s">
        <v>215</v>
      </c>
      <c r="D243" s="11" t="s">
        <v>20</v>
      </c>
      <c r="E243" s="11" t="s">
        <v>221</v>
      </c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 t="s">
        <v>45</v>
      </c>
      <c r="U243" s="11"/>
      <c r="V243" s="12"/>
      <c r="W243" s="12"/>
      <c r="X243" s="12"/>
      <c r="Y243" s="12"/>
      <c r="Z243" s="13" t="s">
        <v>44</v>
      </c>
      <c r="AA243" s="14">
        <v>63.4</v>
      </c>
      <c r="AB243" s="14"/>
      <c r="AC243" s="14"/>
      <c r="AD243" s="14"/>
      <c r="AE243" s="14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4">
        <v>40</v>
      </c>
      <c r="AQ243" s="14"/>
      <c r="AR243" s="14"/>
      <c r="AS243" s="14"/>
      <c r="AT243" s="14"/>
      <c r="AU243" s="14">
        <v>40</v>
      </c>
      <c r="AV243" s="14"/>
      <c r="AW243" s="14"/>
      <c r="AX243" s="14"/>
      <c r="AY243" s="14"/>
      <c r="AZ243" s="13" t="s">
        <v>44</v>
      </c>
      <c r="BA243" s="14">
        <v>62.6</v>
      </c>
      <c r="BB243" s="4">
        <f t="shared" si="3"/>
        <v>98.738170347003162</v>
      </c>
    </row>
    <row r="244" spans="1:54" ht="33.4" customHeight="1" x14ac:dyDescent="0.25">
      <c r="A244" s="13" t="s">
        <v>48</v>
      </c>
      <c r="B244" s="11" t="s">
        <v>18</v>
      </c>
      <c r="C244" s="11" t="s">
        <v>215</v>
      </c>
      <c r="D244" s="11" t="s">
        <v>20</v>
      </c>
      <c r="E244" s="11" t="s">
        <v>221</v>
      </c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 t="s">
        <v>49</v>
      </c>
      <c r="U244" s="11"/>
      <c r="V244" s="12"/>
      <c r="W244" s="12"/>
      <c r="X244" s="12"/>
      <c r="Y244" s="12"/>
      <c r="Z244" s="13" t="s">
        <v>48</v>
      </c>
      <c r="AA244" s="14">
        <v>63.4</v>
      </c>
      <c r="AB244" s="14"/>
      <c r="AC244" s="14"/>
      <c r="AD244" s="14"/>
      <c r="AE244" s="14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4">
        <v>40</v>
      </c>
      <c r="AQ244" s="14"/>
      <c r="AR244" s="14"/>
      <c r="AS244" s="14"/>
      <c r="AT244" s="14"/>
      <c r="AU244" s="14">
        <v>40</v>
      </c>
      <c r="AV244" s="14"/>
      <c r="AW244" s="14"/>
      <c r="AX244" s="14"/>
      <c r="AY244" s="14"/>
      <c r="AZ244" s="13" t="s">
        <v>48</v>
      </c>
      <c r="BA244" s="14">
        <v>62.6</v>
      </c>
      <c r="BB244" s="4">
        <f t="shared" si="3"/>
        <v>98.738170347003162</v>
      </c>
    </row>
    <row r="245" spans="1:54" ht="15" x14ac:dyDescent="0.25"/>
  </sheetData>
  <mergeCells count="48">
    <mergeCell ref="A8:BB8"/>
    <mergeCell ref="AD9:AD10"/>
    <mergeCell ref="AZ9:AZ10"/>
    <mergeCell ref="B9:B10"/>
    <mergeCell ref="E9:S10"/>
    <mergeCell ref="AV9:AV10"/>
    <mergeCell ref="U9:U10"/>
    <mergeCell ref="AM9:AM10"/>
    <mergeCell ref="AQ9:AQ10"/>
    <mergeCell ref="AN9:AN10"/>
    <mergeCell ref="AE9:AE10"/>
    <mergeCell ref="AO9:AO10"/>
    <mergeCell ref="AR9:AR10"/>
    <mergeCell ref="Z9:Z10"/>
    <mergeCell ref="AK9:AK10"/>
    <mergeCell ref="AF9:AF10"/>
    <mergeCell ref="AA9:AA10"/>
    <mergeCell ref="AC9:AC10"/>
    <mergeCell ref="A1:BB1"/>
    <mergeCell ref="A2:BB2"/>
    <mergeCell ref="A3:BB3"/>
    <mergeCell ref="AG9:AG10"/>
    <mergeCell ref="AH9:AH10"/>
    <mergeCell ref="AI9:AI10"/>
    <mergeCell ref="AJ9:AJ10"/>
    <mergeCell ref="A4:BB4"/>
    <mergeCell ref="A5:BB5"/>
    <mergeCell ref="AL9:AL10"/>
    <mergeCell ref="D9:D10"/>
    <mergeCell ref="BA9:BA10"/>
    <mergeCell ref="BB9:BB10"/>
    <mergeCell ref="AX9:AX10"/>
    <mergeCell ref="A6:BB6"/>
    <mergeCell ref="A7:BB7"/>
    <mergeCell ref="A9:A10"/>
    <mergeCell ref="AB9:AB10"/>
    <mergeCell ref="T9:T10"/>
    <mergeCell ref="C9:C10"/>
    <mergeCell ref="Y9:Y10"/>
    <mergeCell ref="AY9:AY10"/>
    <mergeCell ref="AT9:AT10"/>
    <mergeCell ref="X9:X10"/>
    <mergeCell ref="AW9:AW10"/>
    <mergeCell ref="AU9:AU10"/>
    <mergeCell ref="V9:V10"/>
    <mergeCell ref="AP9:AP10"/>
    <mergeCell ref="W9:W10"/>
    <mergeCell ref="AS9:AS10"/>
  </mergeCells>
  <phoneticPr fontId="1" type="noConversion"/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rep:2.46.0.178</dc:description>
  <cp:lastModifiedBy>User</cp:lastModifiedBy>
  <cp:lastPrinted>2020-03-30T14:59:42Z</cp:lastPrinted>
  <dcterms:created xsi:type="dcterms:W3CDTF">2018-12-20T05:26:14Z</dcterms:created>
  <dcterms:modified xsi:type="dcterms:W3CDTF">2020-03-30T14:59:45Z</dcterms:modified>
</cp:coreProperties>
</file>